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7058608-83AC-4157-959C-54812ACA4085}" xr6:coauthVersionLast="47" xr6:coauthVersionMax="47" xr10:uidLastSave="{00000000-0000-0000-0000-000000000000}"/>
  <bookViews>
    <workbookView xWindow="13275" yWindow="900" windowWidth="12630" windowHeight="14085" xr2:uid="{00000000-000D-0000-FFFF-FFFF00000000}"/>
  </bookViews>
  <sheets>
    <sheet name="Tan. Pangan " sheetId="4" r:id="rId1"/>
    <sheet name="Sheet3" sheetId="3" r:id="rId2"/>
  </sheets>
  <definedNames>
    <definedName name="_xlnm.Print_Area" localSheetId="0">'Tan. Pangan '!$A$1:$H$260</definedName>
  </definedNames>
  <calcPr calcId="191029"/>
</workbook>
</file>

<file path=xl/calcChain.xml><?xml version="1.0" encoding="utf-8"?>
<calcChain xmlns="http://schemas.openxmlformats.org/spreadsheetml/2006/main">
  <c r="F255" i="4" l="1"/>
  <c r="D258" i="4"/>
  <c r="D259" i="4" s="1"/>
  <c r="B259" i="4"/>
  <c r="C258" i="4" s="1"/>
  <c r="C242" i="4"/>
  <c r="M94" i="4"/>
  <c r="F40" i="4" l="1"/>
  <c r="F229" i="4"/>
  <c r="F38" i="4"/>
  <c r="F141" i="4"/>
  <c r="F140" i="4"/>
  <c r="F115" i="4"/>
  <c r="G252" i="4" l="1"/>
  <c r="E252" i="4"/>
  <c r="D252" i="4"/>
  <c r="C252" i="4"/>
  <c r="G251" i="4"/>
  <c r="E251" i="4"/>
  <c r="F251" i="4" s="1"/>
  <c r="D251" i="4"/>
  <c r="C251" i="4"/>
  <c r="F37" i="4"/>
  <c r="F252" i="4" l="1"/>
  <c r="F181" i="4"/>
  <c r="G250" i="4" l="1"/>
  <c r="E250" i="4"/>
  <c r="D250" i="4"/>
  <c r="C250" i="4"/>
  <c r="G249" i="4"/>
  <c r="E249" i="4"/>
  <c r="D249" i="4"/>
  <c r="C249" i="4"/>
  <c r="G248" i="4"/>
  <c r="E248" i="4"/>
  <c r="D248" i="4"/>
  <c r="C248" i="4"/>
  <c r="G247" i="4"/>
  <c r="E247" i="4"/>
  <c r="D247" i="4"/>
  <c r="C247" i="4"/>
  <c r="G246" i="4"/>
  <c r="E246" i="4"/>
  <c r="D246" i="4"/>
  <c r="C246" i="4"/>
  <c r="G245" i="4"/>
  <c r="E245" i="4"/>
  <c r="D245" i="4"/>
  <c r="C245" i="4"/>
  <c r="G244" i="4"/>
  <c r="E244" i="4"/>
  <c r="D244" i="4"/>
  <c r="C244" i="4"/>
  <c r="G243" i="4"/>
  <c r="E243" i="4"/>
  <c r="D243" i="4"/>
  <c r="C243" i="4"/>
  <c r="G242" i="4"/>
  <c r="E242" i="4"/>
  <c r="D242" i="4"/>
  <c r="F226" i="4"/>
  <c r="F223" i="4"/>
  <c r="F222" i="4"/>
  <c r="F201" i="4"/>
  <c r="F200" i="4"/>
  <c r="F198" i="4"/>
  <c r="F184" i="4"/>
  <c r="F183" i="4"/>
  <c r="F180" i="4"/>
  <c r="F179" i="4"/>
  <c r="F162" i="4"/>
  <c r="F160" i="4"/>
  <c r="F159" i="4"/>
  <c r="F158" i="4"/>
  <c r="F139" i="4"/>
  <c r="F137" i="4"/>
  <c r="F121" i="4"/>
  <c r="F117" i="4"/>
  <c r="F116" i="4"/>
  <c r="F114" i="4"/>
  <c r="F99" i="4"/>
  <c r="F97" i="4"/>
  <c r="F96" i="4"/>
  <c r="F95" i="4"/>
  <c r="F94" i="4"/>
  <c r="F93" i="4"/>
  <c r="F79" i="4"/>
  <c r="F78" i="4"/>
  <c r="F74" i="4"/>
  <c r="F72" i="4"/>
  <c r="F36" i="4"/>
  <c r="F33" i="4"/>
  <c r="F32" i="4"/>
  <c r="F30" i="4"/>
  <c r="F13" i="4"/>
  <c r="F12" i="4"/>
  <c r="F11" i="4"/>
  <c r="F250" i="4" l="1"/>
  <c r="F243" i="4"/>
  <c r="F249" i="4"/>
  <c r="F246" i="4"/>
  <c r="F245" i="4"/>
  <c r="F244" i="4"/>
  <c r="F242" i="4"/>
  <c r="F247" i="4"/>
  <c r="F248" i="4"/>
</calcChain>
</file>

<file path=xl/sharedStrings.xml><?xml version="1.0" encoding="utf-8"?>
<sst xmlns="http://schemas.openxmlformats.org/spreadsheetml/2006/main" count="350" uniqueCount="41">
  <si>
    <t>DATA LUAS TANAM, LUAS PANEN, PRODUKSI DAN PRODUKTIVITAS</t>
  </si>
  <si>
    <t>KECAMATAN BONTOMATENE</t>
  </si>
  <si>
    <t>NO</t>
  </si>
  <si>
    <t>KOMODITI</t>
  </si>
  <si>
    <t>LUAS</t>
  </si>
  <si>
    <t>TANAM (Ha)</t>
  </si>
  <si>
    <t>PANEN (Ha)</t>
  </si>
  <si>
    <t>PRODUKSI</t>
  </si>
  <si>
    <t>(Ton)</t>
  </si>
  <si>
    <t>PRODUKTIVITAS</t>
  </si>
  <si>
    <t>(Kw/Ha)</t>
  </si>
  <si>
    <t>POTENSI AREAL</t>
  </si>
  <si>
    <t>KET.</t>
  </si>
  <si>
    <t>PADI PALAWIJA</t>
  </si>
  <si>
    <t>Padi Sawah</t>
  </si>
  <si>
    <t>Padi Ladang</t>
  </si>
  <si>
    <t>Jagung</t>
  </si>
  <si>
    <t>Kacang Tanah</t>
  </si>
  <si>
    <t>Kacang Hijau</t>
  </si>
  <si>
    <t>Kedelai</t>
  </si>
  <si>
    <t>Ubi Kayu</t>
  </si>
  <si>
    <t>Ubi Jalar</t>
  </si>
  <si>
    <t>Porang</t>
  </si>
  <si>
    <t>BUAH-BUAHAN</t>
  </si>
  <si>
    <t>Sumber Data : Bidang Tanaman Pangan,Hortikultura dan Perkebunan Distankp</t>
  </si>
  <si>
    <t>KECAMATAN BONTOMANAI</t>
  </si>
  <si>
    <t>KECAMATAN BENTENG</t>
  </si>
  <si>
    <t>KECAMATAN BONTOHARU</t>
  </si>
  <si>
    <t>KECAMATAN BONTOSIKUYU</t>
  </si>
  <si>
    <t>KECAMATAN PASIMASUNGGU</t>
  </si>
  <si>
    <t>KECAMATAN PASIMARANNU</t>
  </si>
  <si>
    <t>KECAMATAN PASILAMBENA</t>
  </si>
  <si>
    <t>KECAMATAN TAKABONERATE</t>
  </si>
  <si>
    <t>KECAMATAN PASIMASUNGGU TIMUR</t>
  </si>
  <si>
    <t>KECAMATAN BUKI</t>
  </si>
  <si>
    <t>DINAS PERTANIAN DAN KETAHANAN PANGAN</t>
  </si>
  <si>
    <t xml:space="preserve">KABUPATEN KEPULAUAN SELAYAR </t>
  </si>
  <si>
    <t>REKAPITULASI DATA LUAS TANAM, LUAS PANEN, PRODUKSI DAN PRODUKTIVITAS</t>
  </si>
  <si>
    <t>Sorgum</t>
  </si>
  <si>
    <t>Talas</t>
  </si>
  <si>
    <t>TANAMAN PANGAN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</si>
</sst>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165" fontId="0" fillId="0" borderId="1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0" fillId="0" borderId="1" xfId="1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9"/>
  <sheetViews>
    <sheetView tabSelected="1" view="pageBreakPreview" topLeftCell="A234" zoomScaleSheetLayoutView="100" workbookViewId="0">
      <selection activeCell="F257" sqref="F257"/>
    </sheetView>
  </sheetViews>
  <sheetFormatPr defaultRowHeight="15" x14ac:dyDescent="0.25"/>
  <cols>
    <col min="1" max="1" width="4.85546875" customWidth="1"/>
    <col min="2" max="2" width="22" customWidth="1"/>
    <col min="3" max="3" width="13.85546875" customWidth="1"/>
    <col min="4" max="4" width="13.5703125" customWidth="1"/>
    <col min="5" max="5" width="12.5703125" customWidth="1"/>
    <col min="6" max="6" width="15.140625" customWidth="1"/>
    <col min="7" max="7" width="15.42578125" customWidth="1"/>
    <col min="9" max="9" width="10.28515625" bestFit="1" customWidth="1"/>
  </cols>
  <sheetData>
    <row r="1" spans="1:8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8" x14ac:dyDescent="0.25">
      <c r="A2" s="16" t="s">
        <v>40</v>
      </c>
      <c r="B2" s="16"/>
      <c r="C2" s="16"/>
      <c r="D2" s="16"/>
      <c r="E2" s="16"/>
      <c r="F2" s="16"/>
      <c r="G2" s="16"/>
      <c r="H2" s="16"/>
    </row>
    <row r="3" spans="1:8" x14ac:dyDescent="0.25">
      <c r="A3" s="16" t="s">
        <v>1</v>
      </c>
      <c r="B3" s="16"/>
      <c r="C3" s="16"/>
      <c r="D3" s="16"/>
      <c r="E3" s="16"/>
      <c r="F3" s="16"/>
      <c r="G3" s="16"/>
      <c r="H3" s="16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5.75" thickTop="1" x14ac:dyDescent="0.25">
      <c r="A5" s="17" t="s">
        <v>2</v>
      </c>
      <c r="B5" s="19" t="s">
        <v>3</v>
      </c>
      <c r="C5" s="8" t="s">
        <v>4</v>
      </c>
      <c r="D5" s="8" t="s">
        <v>4</v>
      </c>
      <c r="E5" s="8" t="s">
        <v>7</v>
      </c>
      <c r="F5" s="8" t="s">
        <v>9</v>
      </c>
      <c r="G5" s="8" t="s">
        <v>11</v>
      </c>
      <c r="H5" s="21" t="s">
        <v>12</v>
      </c>
    </row>
    <row r="6" spans="1:8" x14ac:dyDescent="0.25">
      <c r="A6" s="18"/>
      <c r="B6" s="20"/>
      <c r="C6" s="6" t="s">
        <v>5</v>
      </c>
      <c r="D6" s="6" t="s">
        <v>6</v>
      </c>
      <c r="E6" s="6" t="s">
        <v>8</v>
      </c>
      <c r="F6" s="6" t="s">
        <v>10</v>
      </c>
      <c r="G6" s="6" t="s">
        <v>5</v>
      </c>
      <c r="H6" s="22"/>
    </row>
    <row r="7" spans="1:8" x14ac:dyDescent="0.25">
      <c r="A7" s="9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10">
        <v>8</v>
      </c>
    </row>
    <row r="8" spans="1:8" x14ac:dyDescent="0.25">
      <c r="A8" s="11"/>
      <c r="B8" s="4" t="s">
        <v>13</v>
      </c>
      <c r="C8" s="4"/>
      <c r="D8" s="4"/>
      <c r="E8" s="4"/>
      <c r="F8" s="4"/>
      <c r="G8" s="4"/>
      <c r="H8" s="12"/>
    </row>
    <row r="9" spans="1:8" x14ac:dyDescent="0.25">
      <c r="A9" s="13">
        <v>1</v>
      </c>
      <c r="B9" s="5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14"/>
    </row>
    <row r="10" spans="1:8" x14ac:dyDescent="0.25">
      <c r="A10" s="13">
        <v>2</v>
      </c>
      <c r="B10" s="5" t="s">
        <v>15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14"/>
    </row>
    <row r="11" spans="1:8" x14ac:dyDescent="0.25">
      <c r="A11" s="13">
        <v>3</v>
      </c>
      <c r="B11" s="5" t="s">
        <v>16</v>
      </c>
      <c r="C11" s="7">
        <v>65.900000000000006</v>
      </c>
      <c r="D11" s="7">
        <v>53</v>
      </c>
      <c r="E11" s="7">
        <v>286.75</v>
      </c>
      <c r="F11" s="7">
        <f t="shared" ref="F11:F13" si="0">SUM(E11/D11*10)</f>
        <v>54.103773584905653</v>
      </c>
      <c r="G11" s="7">
        <v>87.2</v>
      </c>
      <c r="H11" s="14"/>
    </row>
    <row r="12" spans="1:8" x14ac:dyDescent="0.25">
      <c r="A12" s="13">
        <v>4</v>
      </c>
      <c r="B12" s="5" t="s">
        <v>17</v>
      </c>
      <c r="C12" s="7">
        <v>5.4</v>
      </c>
      <c r="D12" s="7">
        <v>11</v>
      </c>
      <c r="E12" s="7">
        <v>12.39</v>
      </c>
      <c r="F12" s="7">
        <f t="shared" si="0"/>
        <v>11.263636363636365</v>
      </c>
      <c r="G12" s="7">
        <v>6</v>
      </c>
      <c r="H12" s="14"/>
    </row>
    <row r="13" spans="1:8" x14ac:dyDescent="0.25">
      <c r="A13" s="13">
        <v>5</v>
      </c>
      <c r="B13" s="5" t="s">
        <v>18</v>
      </c>
      <c r="C13" s="7">
        <v>3</v>
      </c>
      <c r="D13" s="7">
        <v>7</v>
      </c>
      <c r="E13" s="7">
        <v>9.14</v>
      </c>
      <c r="F13" s="7">
        <f t="shared" si="0"/>
        <v>13.057142857142859</v>
      </c>
      <c r="G13" s="7">
        <v>4</v>
      </c>
      <c r="H13" s="14"/>
    </row>
    <row r="14" spans="1:8" x14ac:dyDescent="0.25">
      <c r="A14" s="13">
        <v>6</v>
      </c>
      <c r="B14" s="5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/>
    </row>
    <row r="15" spans="1:8" x14ac:dyDescent="0.25">
      <c r="A15" s="13">
        <v>7</v>
      </c>
      <c r="B15" s="5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/>
    </row>
    <row r="16" spans="1:8" x14ac:dyDescent="0.25">
      <c r="A16" s="13">
        <v>8</v>
      </c>
      <c r="B16" s="5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4"/>
    </row>
    <row r="17" spans="1:8" x14ac:dyDescent="0.25">
      <c r="A17" s="13">
        <v>9</v>
      </c>
      <c r="B17" s="5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14"/>
    </row>
    <row r="18" spans="1:8" x14ac:dyDescent="0.25">
      <c r="A18" s="13">
        <v>10</v>
      </c>
      <c r="B18" s="5" t="s">
        <v>38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4"/>
    </row>
    <row r="19" spans="1:8" x14ac:dyDescent="0.25">
      <c r="A19" s="13">
        <v>11</v>
      </c>
      <c r="B19" s="5" t="s">
        <v>39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14"/>
    </row>
    <row r="20" spans="1:8" x14ac:dyDescent="0.25">
      <c r="A20" s="2" t="s">
        <v>24</v>
      </c>
    </row>
    <row r="22" spans="1:8" x14ac:dyDescent="0.25">
      <c r="A22" s="16" t="s">
        <v>0</v>
      </c>
      <c r="B22" s="16"/>
      <c r="C22" s="16"/>
      <c r="D22" s="16"/>
      <c r="E22" s="16"/>
      <c r="F22" s="16"/>
      <c r="G22" s="16"/>
      <c r="H22" s="16"/>
    </row>
    <row r="23" spans="1:8" x14ac:dyDescent="0.25">
      <c r="A23" s="16" t="s">
        <v>40</v>
      </c>
      <c r="B23" s="16"/>
      <c r="C23" s="16"/>
      <c r="D23" s="16"/>
      <c r="E23" s="16"/>
      <c r="F23" s="16"/>
      <c r="G23" s="16"/>
      <c r="H23" s="16"/>
    </row>
    <row r="24" spans="1:8" x14ac:dyDescent="0.25">
      <c r="A24" s="16" t="s">
        <v>25</v>
      </c>
      <c r="B24" s="16"/>
      <c r="C24" s="16"/>
      <c r="D24" s="16"/>
      <c r="E24" s="16"/>
      <c r="F24" s="16"/>
      <c r="G24" s="16"/>
      <c r="H24" s="16"/>
    </row>
    <row r="25" spans="1:8" ht="15.75" thickBot="1" x14ac:dyDescent="0.3">
      <c r="A25" s="1"/>
      <c r="B25" s="1"/>
      <c r="C25" s="1"/>
      <c r="D25" s="1"/>
      <c r="E25" s="1"/>
      <c r="F25" s="1"/>
      <c r="G25" s="1"/>
      <c r="H25" s="1"/>
    </row>
    <row r="26" spans="1:8" ht="15.75" thickTop="1" x14ac:dyDescent="0.25">
      <c r="A26" s="17" t="s">
        <v>2</v>
      </c>
      <c r="B26" s="19" t="s">
        <v>3</v>
      </c>
      <c r="C26" s="8" t="s">
        <v>4</v>
      </c>
      <c r="D26" s="8" t="s">
        <v>4</v>
      </c>
      <c r="E26" s="8" t="s">
        <v>7</v>
      </c>
      <c r="F26" s="8" t="s">
        <v>9</v>
      </c>
      <c r="G26" s="8" t="s">
        <v>11</v>
      </c>
      <c r="H26" s="21" t="s">
        <v>12</v>
      </c>
    </row>
    <row r="27" spans="1:8" x14ac:dyDescent="0.25">
      <c r="A27" s="18"/>
      <c r="B27" s="20"/>
      <c r="C27" s="6" t="s">
        <v>5</v>
      </c>
      <c r="D27" s="6" t="s">
        <v>6</v>
      </c>
      <c r="E27" s="6" t="s">
        <v>8</v>
      </c>
      <c r="F27" s="6" t="s">
        <v>10</v>
      </c>
      <c r="G27" s="6" t="s">
        <v>5</v>
      </c>
      <c r="H27" s="22"/>
    </row>
    <row r="28" spans="1:8" x14ac:dyDescent="0.25">
      <c r="A28" s="9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10">
        <v>8</v>
      </c>
    </row>
    <row r="29" spans="1:8" x14ac:dyDescent="0.25">
      <c r="A29" s="11"/>
      <c r="B29" s="4" t="s">
        <v>13</v>
      </c>
      <c r="C29" s="4"/>
      <c r="D29" s="4"/>
      <c r="E29" s="4"/>
      <c r="F29" s="4"/>
      <c r="G29" s="4"/>
      <c r="H29" s="12"/>
    </row>
    <row r="30" spans="1:8" x14ac:dyDescent="0.25">
      <c r="A30" s="13">
        <v>1</v>
      </c>
      <c r="B30" s="5" t="s">
        <v>14</v>
      </c>
      <c r="C30" s="7">
        <v>36.700000000000003</v>
      </c>
      <c r="D30" s="7">
        <v>60.1</v>
      </c>
      <c r="E30" s="7">
        <v>360.87</v>
      </c>
      <c r="F30" s="7">
        <f>SUM(E30/D30*10)</f>
        <v>60.044925124792016</v>
      </c>
      <c r="G30" s="7">
        <v>50.4</v>
      </c>
      <c r="H30" s="14"/>
    </row>
    <row r="31" spans="1:8" x14ac:dyDescent="0.25">
      <c r="A31" s="13">
        <v>2</v>
      </c>
      <c r="B31" s="5" t="s">
        <v>15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4"/>
    </row>
    <row r="32" spans="1:8" x14ac:dyDescent="0.25">
      <c r="A32" s="13">
        <v>3</v>
      </c>
      <c r="B32" s="5" t="s">
        <v>16</v>
      </c>
      <c r="C32" s="7">
        <v>148.6</v>
      </c>
      <c r="D32" s="7">
        <v>25.2</v>
      </c>
      <c r="E32" s="7">
        <v>154.69999999999999</v>
      </c>
      <c r="F32" s="7">
        <f t="shared" ref="F32:F40" si="1">SUM(E32/D32*10)</f>
        <v>61.388888888888886</v>
      </c>
      <c r="G32" s="7">
        <v>36.200000000000003</v>
      </c>
      <c r="H32" s="14"/>
    </row>
    <row r="33" spans="1:8" x14ac:dyDescent="0.25">
      <c r="A33" s="13">
        <v>4</v>
      </c>
      <c r="B33" s="5" t="s">
        <v>17</v>
      </c>
      <c r="C33" s="7">
        <v>18.899999999999999</v>
      </c>
      <c r="D33" s="7">
        <v>20.3</v>
      </c>
      <c r="E33" s="7">
        <v>23.73</v>
      </c>
      <c r="F33" s="7">
        <f t="shared" si="1"/>
        <v>11.689655172413794</v>
      </c>
      <c r="G33" s="7">
        <v>13.8</v>
      </c>
      <c r="H33" s="14"/>
    </row>
    <row r="34" spans="1:8" x14ac:dyDescent="0.25">
      <c r="A34" s="13">
        <v>5</v>
      </c>
      <c r="B34" s="5" t="s">
        <v>18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14"/>
    </row>
    <row r="35" spans="1:8" x14ac:dyDescent="0.25">
      <c r="A35" s="13">
        <v>6</v>
      </c>
      <c r="B35" s="5" t="s">
        <v>19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14"/>
    </row>
    <row r="36" spans="1:8" x14ac:dyDescent="0.25">
      <c r="A36" s="13">
        <v>7</v>
      </c>
      <c r="B36" s="5" t="s">
        <v>20</v>
      </c>
      <c r="C36" s="7">
        <v>14.5</v>
      </c>
      <c r="D36" s="7">
        <v>9.1</v>
      </c>
      <c r="E36" s="7">
        <v>104.02</v>
      </c>
      <c r="F36" s="7">
        <f t="shared" si="1"/>
        <v>114.30769230769231</v>
      </c>
      <c r="G36" s="7">
        <v>9.1</v>
      </c>
      <c r="H36" s="14"/>
    </row>
    <row r="37" spans="1:8" x14ac:dyDescent="0.25">
      <c r="A37" s="13">
        <v>8</v>
      </c>
      <c r="B37" s="5" t="s">
        <v>21</v>
      </c>
      <c r="C37" s="7">
        <v>5.5</v>
      </c>
      <c r="D37" s="7">
        <v>3</v>
      </c>
      <c r="E37" s="7">
        <v>32.1</v>
      </c>
      <c r="F37" s="7">
        <f t="shared" si="1"/>
        <v>107.00000000000001</v>
      </c>
      <c r="G37" s="7">
        <v>0.5</v>
      </c>
      <c r="H37" s="14"/>
    </row>
    <row r="38" spans="1:8" x14ac:dyDescent="0.25">
      <c r="A38" s="13">
        <v>9</v>
      </c>
      <c r="B38" s="5" t="s">
        <v>22</v>
      </c>
      <c r="C38" s="7">
        <v>0</v>
      </c>
      <c r="D38" s="7">
        <v>50.1</v>
      </c>
      <c r="E38" s="7">
        <v>86</v>
      </c>
      <c r="F38" s="7">
        <f t="shared" si="1"/>
        <v>17.165668662674651</v>
      </c>
      <c r="G38" s="7">
        <v>40.6</v>
      </c>
      <c r="H38" s="14"/>
    </row>
    <row r="39" spans="1:8" x14ac:dyDescent="0.25">
      <c r="A39" s="13">
        <v>10</v>
      </c>
      <c r="B39" s="5" t="s">
        <v>38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14"/>
    </row>
    <row r="40" spans="1:8" x14ac:dyDescent="0.25">
      <c r="A40" s="13">
        <v>11</v>
      </c>
      <c r="B40" s="5" t="s">
        <v>39</v>
      </c>
      <c r="C40" s="7">
        <v>5.5</v>
      </c>
      <c r="D40" s="7">
        <v>3.5</v>
      </c>
      <c r="E40" s="7">
        <v>16</v>
      </c>
      <c r="F40" s="7">
        <f t="shared" si="1"/>
        <v>45.714285714285708</v>
      </c>
      <c r="G40" s="7">
        <v>2</v>
      </c>
      <c r="H40" s="14"/>
    </row>
    <row r="41" spans="1:8" x14ac:dyDescent="0.25">
      <c r="A41" s="2" t="s">
        <v>24</v>
      </c>
    </row>
    <row r="43" spans="1:8" x14ac:dyDescent="0.25">
      <c r="A43" s="16" t="s">
        <v>0</v>
      </c>
      <c r="B43" s="16"/>
      <c r="C43" s="16"/>
      <c r="D43" s="16"/>
      <c r="E43" s="16"/>
      <c r="F43" s="16"/>
      <c r="G43" s="16"/>
      <c r="H43" s="16"/>
    </row>
    <row r="44" spans="1:8" x14ac:dyDescent="0.25">
      <c r="A44" s="16" t="s">
        <v>40</v>
      </c>
      <c r="B44" s="16"/>
      <c r="C44" s="16"/>
      <c r="D44" s="16"/>
      <c r="E44" s="16"/>
      <c r="F44" s="16"/>
      <c r="G44" s="16"/>
      <c r="H44" s="16"/>
    </row>
    <row r="45" spans="1:8" x14ac:dyDescent="0.25">
      <c r="A45" s="16" t="s">
        <v>26</v>
      </c>
      <c r="B45" s="16"/>
      <c r="C45" s="16"/>
      <c r="D45" s="16"/>
      <c r="E45" s="16"/>
      <c r="F45" s="16"/>
      <c r="G45" s="16"/>
      <c r="H45" s="16"/>
    </row>
    <row r="46" spans="1:8" ht="15.75" thickBot="1" x14ac:dyDescent="0.3">
      <c r="A46" s="1"/>
      <c r="B46" s="1"/>
      <c r="C46" s="1"/>
      <c r="D46" s="1"/>
      <c r="E46" s="1"/>
      <c r="F46" s="1"/>
      <c r="G46" s="1"/>
      <c r="H46" s="1"/>
    </row>
    <row r="47" spans="1:8" ht="15.75" thickTop="1" x14ac:dyDescent="0.25">
      <c r="A47" s="17" t="s">
        <v>2</v>
      </c>
      <c r="B47" s="19" t="s">
        <v>3</v>
      </c>
      <c r="C47" s="8" t="s">
        <v>4</v>
      </c>
      <c r="D47" s="8" t="s">
        <v>4</v>
      </c>
      <c r="E47" s="8" t="s">
        <v>7</v>
      </c>
      <c r="F47" s="8" t="s">
        <v>9</v>
      </c>
      <c r="G47" s="8" t="s">
        <v>11</v>
      </c>
      <c r="H47" s="21" t="s">
        <v>12</v>
      </c>
    </row>
    <row r="48" spans="1:8" x14ac:dyDescent="0.25">
      <c r="A48" s="18"/>
      <c r="B48" s="20"/>
      <c r="C48" s="6" t="s">
        <v>5</v>
      </c>
      <c r="D48" s="6" t="s">
        <v>6</v>
      </c>
      <c r="E48" s="6" t="s">
        <v>8</v>
      </c>
      <c r="F48" s="6" t="s">
        <v>10</v>
      </c>
      <c r="G48" s="6" t="s">
        <v>5</v>
      </c>
      <c r="H48" s="22"/>
    </row>
    <row r="49" spans="1:8" x14ac:dyDescent="0.25">
      <c r="A49" s="9">
        <v>1</v>
      </c>
      <c r="B49" s="3">
        <v>2</v>
      </c>
      <c r="C49" s="3">
        <v>3</v>
      </c>
      <c r="D49" s="3">
        <v>4</v>
      </c>
      <c r="E49" s="3">
        <v>5</v>
      </c>
      <c r="F49" s="3">
        <v>6</v>
      </c>
      <c r="G49" s="3">
        <v>7</v>
      </c>
      <c r="H49" s="10">
        <v>8</v>
      </c>
    </row>
    <row r="50" spans="1:8" x14ac:dyDescent="0.25">
      <c r="A50" s="11"/>
      <c r="B50" s="4" t="s">
        <v>13</v>
      </c>
      <c r="C50" s="4"/>
      <c r="D50" s="4"/>
      <c r="E50" s="4"/>
      <c r="F50" s="4"/>
      <c r="G50" s="4"/>
      <c r="H50" s="12"/>
    </row>
    <row r="51" spans="1:8" x14ac:dyDescent="0.25">
      <c r="A51" s="13">
        <v>1</v>
      </c>
      <c r="B51" s="5" t="s">
        <v>14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14"/>
    </row>
    <row r="52" spans="1:8" x14ac:dyDescent="0.25">
      <c r="A52" s="13">
        <v>2</v>
      </c>
      <c r="B52" s="5" t="s">
        <v>15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14"/>
    </row>
    <row r="53" spans="1:8" x14ac:dyDescent="0.25">
      <c r="A53" s="13">
        <v>3</v>
      </c>
      <c r="B53" s="5" t="s">
        <v>16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14"/>
    </row>
    <row r="54" spans="1:8" x14ac:dyDescent="0.25">
      <c r="A54" s="13">
        <v>4</v>
      </c>
      <c r="B54" s="5" t="s">
        <v>17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14"/>
    </row>
    <row r="55" spans="1:8" x14ac:dyDescent="0.25">
      <c r="A55" s="13">
        <v>5</v>
      </c>
      <c r="B55" s="5" t="s">
        <v>18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14"/>
    </row>
    <row r="56" spans="1:8" x14ac:dyDescent="0.25">
      <c r="A56" s="13">
        <v>6</v>
      </c>
      <c r="B56" s="5" t="s">
        <v>19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14"/>
    </row>
    <row r="57" spans="1:8" x14ac:dyDescent="0.25">
      <c r="A57" s="13">
        <v>7</v>
      </c>
      <c r="B57" s="5" t="s">
        <v>20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14"/>
    </row>
    <row r="58" spans="1:8" x14ac:dyDescent="0.25">
      <c r="A58" s="13">
        <v>8</v>
      </c>
      <c r="B58" s="5" t="s">
        <v>21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14"/>
    </row>
    <row r="59" spans="1:8" x14ac:dyDescent="0.25">
      <c r="A59" s="13">
        <v>9</v>
      </c>
      <c r="B59" s="5" t="s">
        <v>22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14"/>
    </row>
    <row r="60" spans="1:8" x14ac:dyDescent="0.25">
      <c r="A60" s="13">
        <v>10</v>
      </c>
      <c r="B60" s="5" t="s">
        <v>38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14"/>
    </row>
    <row r="61" spans="1:8" x14ac:dyDescent="0.25">
      <c r="A61" s="13">
        <v>11</v>
      </c>
      <c r="B61" s="5" t="s">
        <v>39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14"/>
    </row>
    <row r="62" spans="1:8" x14ac:dyDescent="0.25">
      <c r="A62" s="2" t="s">
        <v>24</v>
      </c>
    </row>
    <row r="64" spans="1:8" x14ac:dyDescent="0.25">
      <c r="A64" s="16" t="s">
        <v>0</v>
      </c>
      <c r="B64" s="16"/>
      <c r="C64" s="16"/>
      <c r="D64" s="16"/>
      <c r="E64" s="16"/>
      <c r="F64" s="16"/>
      <c r="G64" s="16"/>
      <c r="H64" s="16"/>
    </row>
    <row r="65" spans="1:8" x14ac:dyDescent="0.25">
      <c r="A65" s="16" t="s">
        <v>40</v>
      </c>
      <c r="B65" s="16"/>
      <c r="C65" s="16"/>
      <c r="D65" s="16"/>
      <c r="E65" s="16"/>
      <c r="F65" s="16"/>
      <c r="G65" s="16"/>
      <c r="H65" s="16"/>
    </row>
    <row r="66" spans="1:8" x14ac:dyDescent="0.25">
      <c r="A66" s="16" t="s">
        <v>27</v>
      </c>
      <c r="B66" s="16"/>
      <c r="C66" s="16"/>
      <c r="D66" s="16"/>
      <c r="E66" s="16"/>
      <c r="F66" s="16"/>
      <c r="G66" s="16"/>
      <c r="H66" s="16"/>
    </row>
    <row r="67" spans="1:8" ht="15.75" thickBot="1" x14ac:dyDescent="0.3">
      <c r="A67" s="1"/>
      <c r="B67" s="1"/>
      <c r="C67" s="1"/>
      <c r="D67" s="1"/>
      <c r="E67" s="1"/>
      <c r="F67" s="1"/>
      <c r="G67" s="1"/>
      <c r="H67" s="1"/>
    </row>
    <row r="68" spans="1:8" ht="15.75" thickTop="1" x14ac:dyDescent="0.25">
      <c r="A68" s="17" t="s">
        <v>2</v>
      </c>
      <c r="B68" s="19" t="s">
        <v>3</v>
      </c>
      <c r="C68" s="8" t="s">
        <v>4</v>
      </c>
      <c r="D68" s="8" t="s">
        <v>4</v>
      </c>
      <c r="E68" s="8" t="s">
        <v>7</v>
      </c>
      <c r="F68" s="8" t="s">
        <v>9</v>
      </c>
      <c r="G68" s="8" t="s">
        <v>11</v>
      </c>
      <c r="H68" s="21" t="s">
        <v>12</v>
      </c>
    </row>
    <row r="69" spans="1:8" x14ac:dyDescent="0.25">
      <c r="A69" s="18"/>
      <c r="B69" s="20"/>
      <c r="C69" s="6" t="s">
        <v>5</v>
      </c>
      <c r="D69" s="6" t="s">
        <v>6</v>
      </c>
      <c r="E69" s="6" t="s">
        <v>8</v>
      </c>
      <c r="F69" s="6" t="s">
        <v>10</v>
      </c>
      <c r="G69" s="6" t="s">
        <v>5</v>
      </c>
      <c r="H69" s="22"/>
    </row>
    <row r="70" spans="1:8" x14ac:dyDescent="0.25">
      <c r="A70" s="9">
        <v>1</v>
      </c>
      <c r="B70" s="3">
        <v>2</v>
      </c>
      <c r="C70" s="3">
        <v>3</v>
      </c>
      <c r="D70" s="3">
        <v>4</v>
      </c>
      <c r="E70" s="3">
        <v>5</v>
      </c>
      <c r="F70" s="3">
        <v>6</v>
      </c>
      <c r="G70" s="3">
        <v>7</v>
      </c>
      <c r="H70" s="10">
        <v>8</v>
      </c>
    </row>
    <row r="71" spans="1:8" x14ac:dyDescent="0.25">
      <c r="A71" s="11"/>
      <c r="B71" s="4" t="s">
        <v>13</v>
      </c>
      <c r="C71" s="4"/>
      <c r="D71" s="4"/>
      <c r="E71" s="4"/>
      <c r="F71" s="4"/>
      <c r="G71" s="4"/>
      <c r="H71" s="12"/>
    </row>
    <row r="72" spans="1:8" x14ac:dyDescent="0.25">
      <c r="A72" s="13">
        <v>1</v>
      </c>
      <c r="B72" s="5" t="s">
        <v>14</v>
      </c>
      <c r="C72" s="7">
        <v>1.8</v>
      </c>
      <c r="D72" s="7">
        <v>3.3</v>
      </c>
      <c r="E72" s="7">
        <v>21.03</v>
      </c>
      <c r="F72" s="7">
        <f>SUM(E72/D72*10)</f>
        <v>63.727272727272734</v>
      </c>
      <c r="G72" s="7">
        <v>11.8</v>
      </c>
      <c r="H72" s="14"/>
    </row>
    <row r="73" spans="1:8" x14ac:dyDescent="0.25">
      <c r="A73" s="13">
        <v>2</v>
      </c>
      <c r="B73" s="5" t="s">
        <v>15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14"/>
    </row>
    <row r="74" spans="1:8" x14ac:dyDescent="0.25">
      <c r="A74" s="13">
        <v>3</v>
      </c>
      <c r="B74" s="5" t="s">
        <v>16</v>
      </c>
      <c r="C74" s="7">
        <v>10.3</v>
      </c>
      <c r="D74" s="7">
        <v>5.8</v>
      </c>
      <c r="E74" s="7">
        <v>31.31</v>
      </c>
      <c r="F74" s="7">
        <f t="shared" ref="F74:F79" si="2">SUM(E74/D74*10)</f>
        <v>53.982758620689651</v>
      </c>
      <c r="G74" s="7">
        <v>22.5</v>
      </c>
      <c r="H74" s="14"/>
    </row>
    <row r="75" spans="1:8" x14ac:dyDescent="0.25">
      <c r="A75" s="13">
        <v>4</v>
      </c>
      <c r="B75" s="5" t="s">
        <v>17</v>
      </c>
      <c r="C75" s="7">
        <v>0.1</v>
      </c>
      <c r="D75" s="7">
        <v>0</v>
      </c>
      <c r="E75" s="7">
        <v>0</v>
      </c>
      <c r="F75" s="7">
        <v>0</v>
      </c>
      <c r="G75" s="7">
        <v>0.3</v>
      </c>
      <c r="H75" s="14"/>
    </row>
    <row r="76" spans="1:8" x14ac:dyDescent="0.25">
      <c r="A76" s="13">
        <v>5</v>
      </c>
      <c r="B76" s="5" t="s">
        <v>18</v>
      </c>
      <c r="C76" s="7">
        <v>0</v>
      </c>
      <c r="D76" s="7">
        <v>0</v>
      </c>
      <c r="E76" s="7">
        <v>0</v>
      </c>
      <c r="F76" s="7">
        <v>0</v>
      </c>
      <c r="G76" s="7">
        <v>1</v>
      </c>
      <c r="H76" s="14"/>
    </row>
    <row r="77" spans="1:8" x14ac:dyDescent="0.25">
      <c r="A77" s="13">
        <v>6</v>
      </c>
      <c r="B77" s="5" t="s">
        <v>19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14"/>
    </row>
    <row r="78" spans="1:8" x14ac:dyDescent="0.25">
      <c r="A78" s="13">
        <v>7</v>
      </c>
      <c r="B78" s="5" t="s">
        <v>20</v>
      </c>
      <c r="C78" s="7">
        <v>0.5</v>
      </c>
      <c r="D78" s="7">
        <v>0.4</v>
      </c>
      <c r="E78" s="7">
        <v>3.7</v>
      </c>
      <c r="F78" s="7">
        <f t="shared" si="2"/>
        <v>92.5</v>
      </c>
      <c r="G78" s="7">
        <v>2.2999999999999998</v>
      </c>
      <c r="H78" s="14"/>
    </row>
    <row r="79" spans="1:8" x14ac:dyDescent="0.25">
      <c r="A79" s="13">
        <v>8</v>
      </c>
      <c r="B79" s="5" t="s">
        <v>21</v>
      </c>
      <c r="C79" s="7">
        <v>0</v>
      </c>
      <c r="D79" s="7">
        <v>0.1</v>
      </c>
      <c r="E79" s="7">
        <v>1</v>
      </c>
      <c r="F79" s="7">
        <f t="shared" si="2"/>
        <v>100</v>
      </c>
      <c r="G79" s="7">
        <v>0.1</v>
      </c>
      <c r="H79" s="14"/>
    </row>
    <row r="80" spans="1:8" x14ac:dyDescent="0.25">
      <c r="A80" s="13">
        <v>9</v>
      </c>
      <c r="B80" s="5" t="s">
        <v>22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14"/>
    </row>
    <row r="81" spans="1:13" x14ac:dyDescent="0.25">
      <c r="A81" s="13">
        <v>10</v>
      </c>
      <c r="B81" s="5" t="s">
        <v>38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14"/>
    </row>
    <row r="82" spans="1:13" x14ac:dyDescent="0.25">
      <c r="A82" s="13">
        <v>11</v>
      </c>
      <c r="B82" s="5" t="s">
        <v>39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14"/>
    </row>
    <row r="83" spans="1:13" x14ac:dyDescent="0.25">
      <c r="A83" s="2" t="s">
        <v>24</v>
      </c>
    </row>
    <row r="85" spans="1:13" x14ac:dyDescent="0.25">
      <c r="A85" s="16" t="s">
        <v>0</v>
      </c>
      <c r="B85" s="16"/>
      <c r="C85" s="16"/>
      <c r="D85" s="16"/>
      <c r="E85" s="16"/>
      <c r="F85" s="16"/>
      <c r="G85" s="16"/>
      <c r="H85" s="16"/>
    </row>
    <row r="86" spans="1:13" x14ac:dyDescent="0.25">
      <c r="A86" s="16" t="s">
        <v>40</v>
      </c>
      <c r="B86" s="16"/>
      <c r="C86" s="16"/>
      <c r="D86" s="16"/>
      <c r="E86" s="16"/>
      <c r="F86" s="16"/>
      <c r="G86" s="16"/>
      <c r="H86" s="16"/>
    </row>
    <row r="87" spans="1:13" x14ac:dyDescent="0.25">
      <c r="A87" s="16" t="s">
        <v>28</v>
      </c>
      <c r="B87" s="16"/>
      <c r="C87" s="16"/>
      <c r="D87" s="16"/>
      <c r="E87" s="16"/>
      <c r="F87" s="16"/>
      <c r="G87" s="16"/>
      <c r="H87" s="16"/>
    </row>
    <row r="88" spans="1:13" ht="15.75" thickBot="1" x14ac:dyDescent="0.3">
      <c r="A88" s="1"/>
      <c r="B88" s="1"/>
      <c r="C88" s="1"/>
      <c r="D88" s="1"/>
      <c r="E88" s="1"/>
      <c r="F88" s="1"/>
      <c r="G88" s="1"/>
      <c r="H88" s="1"/>
    </row>
    <row r="89" spans="1:13" ht="15.75" thickTop="1" x14ac:dyDescent="0.25">
      <c r="A89" s="17" t="s">
        <v>2</v>
      </c>
      <c r="B89" s="19" t="s">
        <v>3</v>
      </c>
      <c r="C89" s="8" t="s">
        <v>4</v>
      </c>
      <c r="D89" s="8" t="s">
        <v>4</v>
      </c>
      <c r="E89" s="8" t="s">
        <v>7</v>
      </c>
      <c r="F89" s="8" t="s">
        <v>9</v>
      </c>
      <c r="G89" s="8" t="s">
        <v>11</v>
      </c>
      <c r="H89" s="21" t="s">
        <v>12</v>
      </c>
    </row>
    <row r="90" spans="1:13" x14ac:dyDescent="0.25">
      <c r="A90" s="18"/>
      <c r="B90" s="20"/>
      <c r="C90" s="6" t="s">
        <v>5</v>
      </c>
      <c r="D90" s="6" t="s">
        <v>6</v>
      </c>
      <c r="E90" s="6" t="s">
        <v>8</v>
      </c>
      <c r="F90" s="6" t="s">
        <v>10</v>
      </c>
      <c r="G90" s="6" t="s">
        <v>5</v>
      </c>
      <c r="H90" s="22"/>
    </row>
    <row r="91" spans="1:13" x14ac:dyDescent="0.25">
      <c r="A91" s="9">
        <v>1</v>
      </c>
      <c r="B91" s="3">
        <v>2</v>
      </c>
      <c r="C91" s="3">
        <v>3</v>
      </c>
      <c r="D91" s="3">
        <v>4</v>
      </c>
      <c r="E91" s="3">
        <v>5</v>
      </c>
      <c r="F91" s="3">
        <v>6</v>
      </c>
      <c r="G91" s="3">
        <v>7</v>
      </c>
      <c r="H91" s="10">
        <v>8</v>
      </c>
    </row>
    <row r="92" spans="1:13" x14ac:dyDescent="0.25">
      <c r="A92" s="11"/>
      <c r="B92" s="4" t="s">
        <v>13</v>
      </c>
      <c r="C92" s="4"/>
      <c r="D92" s="4"/>
      <c r="E92" s="4"/>
      <c r="F92" s="4"/>
      <c r="G92" s="4"/>
      <c r="H92" s="12"/>
    </row>
    <row r="93" spans="1:13" x14ac:dyDescent="0.25">
      <c r="A93" s="13">
        <v>1</v>
      </c>
      <c r="B93" s="5" t="s">
        <v>14</v>
      </c>
      <c r="C93" s="7">
        <v>1.8</v>
      </c>
      <c r="D93" s="7">
        <v>7.8</v>
      </c>
      <c r="E93" s="7">
        <v>46.81</v>
      </c>
      <c r="F93" s="7">
        <f>SUM(E93/D93*10)</f>
        <v>60.012820512820511</v>
      </c>
      <c r="G93" s="7">
        <v>3.6</v>
      </c>
      <c r="H93" s="14"/>
    </row>
    <row r="94" spans="1:13" x14ac:dyDescent="0.25">
      <c r="A94" s="13">
        <v>2</v>
      </c>
      <c r="B94" s="5" t="s">
        <v>15</v>
      </c>
      <c r="C94" s="7">
        <v>0</v>
      </c>
      <c r="D94" s="7">
        <v>0.1</v>
      </c>
      <c r="E94" s="7">
        <v>0.5</v>
      </c>
      <c r="F94" s="7">
        <f t="shared" ref="F94:F99" si="3">SUM(E94/D94*10)</f>
        <v>50</v>
      </c>
      <c r="G94" s="7">
        <v>0.1</v>
      </c>
      <c r="H94" s="14"/>
      <c r="K94">
        <v>46.81</v>
      </c>
      <c r="L94">
        <v>0.5</v>
      </c>
      <c r="M94">
        <f>SUM(K94:L94)</f>
        <v>47.31</v>
      </c>
    </row>
    <row r="95" spans="1:13" x14ac:dyDescent="0.25">
      <c r="A95" s="13">
        <v>3</v>
      </c>
      <c r="B95" s="5" t="s">
        <v>16</v>
      </c>
      <c r="C95" s="7">
        <v>20.100000000000001</v>
      </c>
      <c r="D95" s="7">
        <v>12.1</v>
      </c>
      <c r="E95" s="7">
        <v>74.260000000000005</v>
      </c>
      <c r="F95" s="7">
        <f t="shared" si="3"/>
        <v>61.371900826446286</v>
      </c>
      <c r="G95" s="7">
        <v>32.9</v>
      </c>
      <c r="H95" s="14"/>
    </row>
    <row r="96" spans="1:13" x14ac:dyDescent="0.25">
      <c r="A96" s="13">
        <v>4</v>
      </c>
      <c r="B96" s="5" t="s">
        <v>17</v>
      </c>
      <c r="C96" s="7">
        <v>4.0999999999999996</v>
      </c>
      <c r="D96" s="7">
        <v>3.3</v>
      </c>
      <c r="E96" s="7">
        <v>3.42</v>
      </c>
      <c r="F96" s="7">
        <f t="shared" si="3"/>
        <v>10.363636363636363</v>
      </c>
      <c r="G96" s="7">
        <v>3.3</v>
      </c>
      <c r="H96" s="14"/>
    </row>
    <row r="97" spans="1:8" x14ac:dyDescent="0.25">
      <c r="A97" s="13">
        <v>5</v>
      </c>
      <c r="B97" s="5" t="s">
        <v>18</v>
      </c>
      <c r="C97" s="7">
        <v>1.5</v>
      </c>
      <c r="D97" s="7">
        <v>1.5</v>
      </c>
      <c r="E97" s="7">
        <v>1.66</v>
      </c>
      <c r="F97" s="7">
        <f t="shared" si="3"/>
        <v>11.066666666666666</v>
      </c>
      <c r="G97" s="7">
        <v>4.7</v>
      </c>
      <c r="H97" s="14"/>
    </row>
    <row r="98" spans="1:8" x14ac:dyDescent="0.25">
      <c r="A98" s="13">
        <v>6</v>
      </c>
      <c r="B98" s="5" t="s">
        <v>19</v>
      </c>
      <c r="C98" s="7">
        <v>0</v>
      </c>
      <c r="D98" s="7">
        <v>0</v>
      </c>
      <c r="E98" s="7">
        <v>0</v>
      </c>
      <c r="F98" s="7">
        <v>0</v>
      </c>
      <c r="G98" s="7">
        <v>0.3</v>
      </c>
      <c r="H98" s="14"/>
    </row>
    <row r="99" spans="1:8" x14ac:dyDescent="0.25">
      <c r="A99" s="13">
        <v>7</v>
      </c>
      <c r="B99" s="5" t="s">
        <v>20</v>
      </c>
      <c r="C99" s="7">
        <v>1.3</v>
      </c>
      <c r="D99" s="7">
        <v>2.5</v>
      </c>
      <c r="E99" s="7">
        <v>28.6</v>
      </c>
      <c r="F99" s="7">
        <f t="shared" si="3"/>
        <v>114.4</v>
      </c>
      <c r="G99" s="7">
        <v>2</v>
      </c>
      <c r="H99" s="14"/>
    </row>
    <row r="100" spans="1:8" x14ac:dyDescent="0.25">
      <c r="A100" s="13">
        <v>8</v>
      </c>
      <c r="B100" s="5" t="s">
        <v>21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14"/>
    </row>
    <row r="101" spans="1:8" x14ac:dyDescent="0.25">
      <c r="A101" s="13">
        <v>9</v>
      </c>
      <c r="B101" s="5" t="s">
        <v>22</v>
      </c>
      <c r="C101" s="7">
        <v>0</v>
      </c>
      <c r="D101" s="7">
        <v>0</v>
      </c>
      <c r="E101" s="7">
        <v>0</v>
      </c>
      <c r="F101" s="7">
        <v>0</v>
      </c>
      <c r="G101" s="7">
        <v>10</v>
      </c>
      <c r="H101" s="14"/>
    </row>
    <row r="102" spans="1:8" x14ac:dyDescent="0.25">
      <c r="A102" s="13">
        <v>10</v>
      </c>
      <c r="B102" s="5" t="s">
        <v>38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14"/>
    </row>
    <row r="103" spans="1:8" x14ac:dyDescent="0.25">
      <c r="A103" s="13">
        <v>11</v>
      </c>
      <c r="B103" s="5" t="s">
        <v>39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14"/>
    </row>
    <row r="104" spans="1:8" x14ac:dyDescent="0.25">
      <c r="A104" s="2" t="s">
        <v>24</v>
      </c>
    </row>
    <row r="106" spans="1:8" x14ac:dyDescent="0.25">
      <c r="A106" s="16" t="s">
        <v>0</v>
      </c>
      <c r="B106" s="16"/>
      <c r="C106" s="16"/>
      <c r="D106" s="16"/>
      <c r="E106" s="16"/>
      <c r="F106" s="16"/>
      <c r="G106" s="16"/>
      <c r="H106" s="16"/>
    </row>
    <row r="107" spans="1:8" x14ac:dyDescent="0.25">
      <c r="A107" s="16" t="s">
        <v>40</v>
      </c>
      <c r="B107" s="16"/>
      <c r="C107" s="16"/>
      <c r="D107" s="16"/>
      <c r="E107" s="16"/>
      <c r="F107" s="16"/>
      <c r="G107" s="16"/>
      <c r="H107" s="16"/>
    </row>
    <row r="108" spans="1:8" x14ac:dyDescent="0.25">
      <c r="A108" s="16" t="s">
        <v>29</v>
      </c>
      <c r="B108" s="16"/>
      <c r="C108" s="16"/>
      <c r="D108" s="16"/>
      <c r="E108" s="16"/>
      <c r="F108" s="16"/>
      <c r="G108" s="16"/>
      <c r="H108" s="16"/>
    </row>
    <row r="109" spans="1:8" ht="15.75" thickBot="1" x14ac:dyDescent="0.3">
      <c r="A109" s="1"/>
      <c r="B109" s="1"/>
      <c r="C109" s="1"/>
      <c r="D109" s="1"/>
      <c r="E109" s="1"/>
      <c r="F109" s="1"/>
      <c r="G109" s="1"/>
      <c r="H109" s="1"/>
    </row>
    <row r="110" spans="1:8" ht="15.75" thickTop="1" x14ac:dyDescent="0.25">
      <c r="A110" s="17" t="s">
        <v>2</v>
      </c>
      <c r="B110" s="19" t="s">
        <v>3</v>
      </c>
      <c r="C110" s="8" t="s">
        <v>4</v>
      </c>
      <c r="D110" s="8" t="s">
        <v>4</v>
      </c>
      <c r="E110" s="8" t="s">
        <v>7</v>
      </c>
      <c r="F110" s="8" t="s">
        <v>9</v>
      </c>
      <c r="G110" s="8" t="s">
        <v>11</v>
      </c>
      <c r="H110" s="21" t="s">
        <v>12</v>
      </c>
    </row>
    <row r="111" spans="1:8" x14ac:dyDescent="0.25">
      <c r="A111" s="18"/>
      <c r="B111" s="20"/>
      <c r="C111" s="6" t="s">
        <v>5</v>
      </c>
      <c r="D111" s="6" t="s">
        <v>6</v>
      </c>
      <c r="E111" s="6" t="s">
        <v>8</v>
      </c>
      <c r="F111" s="6" t="s">
        <v>10</v>
      </c>
      <c r="G111" s="6" t="s">
        <v>5</v>
      </c>
      <c r="H111" s="22"/>
    </row>
    <row r="112" spans="1:8" x14ac:dyDescent="0.25">
      <c r="A112" s="9">
        <v>1</v>
      </c>
      <c r="B112" s="3">
        <v>2</v>
      </c>
      <c r="C112" s="3">
        <v>3</v>
      </c>
      <c r="D112" s="3">
        <v>4</v>
      </c>
      <c r="E112" s="3">
        <v>5</v>
      </c>
      <c r="F112" s="3">
        <v>6</v>
      </c>
      <c r="G112" s="3">
        <v>7</v>
      </c>
      <c r="H112" s="10">
        <v>8</v>
      </c>
    </row>
    <row r="113" spans="1:8" x14ac:dyDescent="0.25">
      <c r="A113" s="11"/>
      <c r="B113" s="4" t="s">
        <v>13</v>
      </c>
      <c r="C113" s="4"/>
      <c r="D113" s="4"/>
      <c r="E113" s="4"/>
      <c r="F113" s="4"/>
      <c r="G113" s="4"/>
      <c r="H113" s="12"/>
    </row>
    <row r="114" spans="1:8" x14ac:dyDescent="0.25">
      <c r="A114" s="13">
        <v>1</v>
      </c>
      <c r="B114" s="5" t="s">
        <v>14</v>
      </c>
      <c r="C114" s="7">
        <v>1595.9</v>
      </c>
      <c r="D114" s="7">
        <v>1621.8</v>
      </c>
      <c r="E114" s="7">
        <v>11763.31</v>
      </c>
      <c r="F114" s="7">
        <f>SUM(E114/D114*10)</f>
        <v>72.532433099025781</v>
      </c>
      <c r="G114" s="7">
        <v>2239.8000000000002</v>
      </c>
      <c r="H114" s="14"/>
    </row>
    <row r="115" spans="1:8" x14ac:dyDescent="0.25">
      <c r="A115" s="13">
        <v>2</v>
      </c>
      <c r="B115" s="5" t="s">
        <v>15</v>
      </c>
      <c r="C115" s="7">
        <v>3</v>
      </c>
      <c r="D115" s="7">
        <v>3.5</v>
      </c>
      <c r="E115" s="7">
        <v>21</v>
      </c>
      <c r="F115" s="7">
        <f>SUM(E115/D115*10)</f>
        <v>60</v>
      </c>
      <c r="G115" s="7">
        <v>3.5</v>
      </c>
      <c r="H115" s="14"/>
    </row>
    <row r="116" spans="1:8" x14ac:dyDescent="0.25">
      <c r="A116" s="13">
        <v>3</v>
      </c>
      <c r="B116" s="5" t="s">
        <v>16</v>
      </c>
      <c r="C116" s="7">
        <v>48</v>
      </c>
      <c r="D116" s="7">
        <v>49.6</v>
      </c>
      <c r="E116" s="7">
        <v>321.19</v>
      </c>
      <c r="F116" s="7">
        <f t="shared" ref="F116:F121" si="4">SUM(E116/D116*10)</f>
        <v>64.756048387096769</v>
      </c>
      <c r="G116" s="7">
        <v>106</v>
      </c>
      <c r="H116" s="14"/>
    </row>
    <row r="117" spans="1:8" x14ac:dyDescent="0.25">
      <c r="A117" s="13">
        <v>4</v>
      </c>
      <c r="B117" s="5" t="s">
        <v>17</v>
      </c>
      <c r="C117" s="7">
        <v>5.6</v>
      </c>
      <c r="D117" s="7">
        <v>5.9</v>
      </c>
      <c r="E117" s="7">
        <v>6.22</v>
      </c>
      <c r="F117" s="7">
        <f t="shared" si="4"/>
        <v>10.542372881355931</v>
      </c>
      <c r="G117" s="7">
        <v>5.8</v>
      </c>
      <c r="H117" s="14"/>
    </row>
    <row r="118" spans="1:8" x14ac:dyDescent="0.25">
      <c r="A118" s="13">
        <v>5</v>
      </c>
      <c r="B118" s="5" t="s">
        <v>18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14"/>
    </row>
    <row r="119" spans="1:8" x14ac:dyDescent="0.25">
      <c r="A119" s="13">
        <v>6</v>
      </c>
      <c r="B119" s="5" t="s">
        <v>19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14"/>
    </row>
    <row r="120" spans="1:8" x14ac:dyDescent="0.25">
      <c r="A120" s="13">
        <v>7</v>
      </c>
      <c r="B120" s="5" t="s">
        <v>20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14"/>
    </row>
    <row r="121" spans="1:8" x14ac:dyDescent="0.25">
      <c r="A121" s="13">
        <v>8</v>
      </c>
      <c r="B121" s="5" t="s">
        <v>21</v>
      </c>
      <c r="C121" s="7">
        <v>3</v>
      </c>
      <c r="D121" s="7">
        <v>3</v>
      </c>
      <c r="E121" s="7">
        <v>29.8</v>
      </c>
      <c r="F121" s="7">
        <f t="shared" si="4"/>
        <v>99.333333333333343</v>
      </c>
      <c r="G121" s="7">
        <v>1</v>
      </c>
      <c r="H121" s="14"/>
    </row>
    <row r="122" spans="1:8" x14ac:dyDescent="0.25">
      <c r="A122" s="13">
        <v>9</v>
      </c>
      <c r="B122" s="5" t="s">
        <v>22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14"/>
    </row>
    <row r="123" spans="1:8" x14ac:dyDescent="0.25">
      <c r="A123" s="13">
        <v>10</v>
      </c>
      <c r="B123" s="5" t="s">
        <v>38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14"/>
    </row>
    <row r="124" spans="1:8" x14ac:dyDescent="0.25">
      <c r="A124" s="13">
        <v>11</v>
      </c>
      <c r="B124" s="5" t="s">
        <v>39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14"/>
    </row>
    <row r="125" spans="1:8" x14ac:dyDescent="0.25">
      <c r="A125" s="2" t="s">
        <v>24</v>
      </c>
    </row>
    <row r="127" spans="1:8" x14ac:dyDescent="0.25">
      <c r="A127" s="16" t="s">
        <v>0</v>
      </c>
      <c r="B127" s="16"/>
      <c r="C127" s="16"/>
      <c r="D127" s="16"/>
      <c r="E127" s="16"/>
      <c r="F127" s="16"/>
      <c r="G127" s="16"/>
      <c r="H127" s="16"/>
    </row>
    <row r="128" spans="1:8" x14ac:dyDescent="0.25">
      <c r="A128" s="16" t="s">
        <v>40</v>
      </c>
      <c r="B128" s="16"/>
      <c r="C128" s="16"/>
      <c r="D128" s="16"/>
      <c r="E128" s="16"/>
      <c r="F128" s="16"/>
      <c r="G128" s="16"/>
      <c r="H128" s="16"/>
    </row>
    <row r="129" spans="1:8" x14ac:dyDescent="0.25">
      <c r="A129" s="16" t="s">
        <v>30</v>
      </c>
      <c r="B129" s="16"/>
      <c r="C129" s="16"/>
      <c r="D129" s="16"/>
      <c r="E129" s="16"/>
      <c r="F129" s="16"/>
      <c r="G129" s="16"/>
      <c r="H129" s="16"/>
    </row>
    <row r="130" spans="1:8" ht="15.75" thickBot="1" x14ac:dyDescent="0.3">
      <c r="A130" s="1"/>
      <c r="B130" s="1"/>
      <c r="C130" s="1"/>
      <c r="D130" s="1"/>
      <c r="E130" s="1"/>
      <c r="F130" s="1"/>
      <c r="G130" s="1"/>
      <c r="H130" s="1"/>
    </row>
    <row r="131" spans="1:8" ht="15.75" thickTop="1" x14ac:dyDescent="0.25">
      <c r="A131" s="17" t="s">
        <v>2</v>
      </c>
      <c r="B131" s="19" t="s">
        <v>3</v>
      </c>
      <c r="C131" s="8" t="s">
        <v>4</v>
      </c>
      <c r="D131" s="8" t="s">
        <v>4</v>
      </c>
      <c r="E131" s="8" t="s">
        <v>7</v>
      </c>
      <c r="F131" s="8" t="s">
        <v>9</v>
      </c>
      <c r="G131" s="8" t="s">
        <v>11</v>
      </c>
      <c r="H131" s="21" t="s">
        <v>12</v>
      </c>
    </row>
    <row r="132" spans="1:8" x14ac:dyDescent="0.25">
      <c r="A132" s="18"/>
      <c r="B132" s="20"/>
      <c r="C132" s="6" t="s">
        <v>5</v>
      </c>
      <c r="D132" s="6" t="s">
        <v>6</v>
      </c>
      <c r="E132" s="6" t="s">
        <v>8</v>
      </c>
      <c r="F132" s="6" t="s">
        <v>10</v>
      </c>
      <c r="G132" s="6" t="s">
        <v>5</v>
      </c>
      <c r="H132" s="22"/>
    </row>
    <row r="133" spans="1:8" x14ac:dyDescent="0.25">
      <c r="A133" s="9">
        <v>1</v>
      </c>
      <c r="B133" s="3">
        <v>2</v>
      </c>
      <c r="C133" s="3">
        <v>3</v>
      </c>
      <c r="D133" s="3">
        <v>4</v>
      </c>
      <c r="E133" s="3">
        <v>5</v>
      </c>
      <c r="F133" s="3">
        <v>6</v>
      </c>
      <c r="G133" s="3">
        <v>7</v>
      </c>
      <c r="H133" s="10">
        <v>8</v>
      </c>
    </row>
    <row r="134" spans="1:8" x14ac:dyDescent="0.25">
      <c r="A134" s="11"/>
      <c r="B134" s="4" t="s">
        <v>13</v>
      </c>
      <c r="C134" s="4"/>
      <c r="D134" s="4"/>
      <c r="E134" s="4"/>
      <c r="F134" s="4"/>
      <c r="G134" s="4"/>
      <c r="H134" s="12"/>
    </row>
    <row r="135" spans="1:8" x14ac:dyDescent="0.25">
      <c r="A135" s="13">
        <v>1</v>
      </c>
      <c r="B135" s="5" t="s">
        <v>14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14"/>
    </row>
    <row r="136" spans="1:8" x14ac:dyDescent="0.25">
      <c r="A136" s="13">
        <v>2</v>
      </c>
      <c r="B136" s="5" t="s">
        <v>15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14"/>
    </row>
    <row r="137" spans="1:8" x14ac:dyDescent="0.25">
      <c r="A137" s="13">
        <v>3</v>
      </c>
      <c r="B137" s="5" t="s">
        <v>16</v>
      </c>
      <c r="C137" s="7">
        <v>799.5</v>
      </c>
      <c r="D137" s="7">
        <v>449.5</v>
      </c>
      <c r="E137" s="7">
        <v>2453</v>
      </c>
      <c r="F137" s="7">
        <f t="shared" ref="F137:F141" si="5">SUM(E137/D137*10)</f>
        <v>54.571746384872085</v>
      </c>
      <c r="G137" s="7">
        <v>100.5</v>
      </c>
      <c r="H137" s="14"/>
    </row>
    <row r="138" spans="1:8" x14ac:dyDescent="0.25">
      <c r="A138" s="13">
        <v>4</v>
      </c>
      <c r="B138" s="5" t="s">
        <v>17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14"/>
    </row>
    <row r="139" spans="1:8" x14ac:dyDescent="0.25">
      <c r="A139" s="13">
        <v>5</v>
      </c>
      <c r="B139" s="5" t="s">
        <v>18</v>
      </c>
      <c r="C139" s="7">
        <v>442</v>
      </c>
      <c r="D139" s="7">
        <v>442</v>
      </c>
      <c r="E139" s="7">
        <v>455</v>
      </c>
      <c r="F139" s="7">
        <f t="shared" si="5"/>
        <v>10.294117647058822</v>
      </c>
      <c r="G139" s="7">
        <v>135.5</v>
      </c>
      <c r="H139" s="14"/>
    </row>
    <row r="140" spans="1:8" x14ac:dyDescent="0.25">
      <c r="A140" s="13">
        <v>6</v>
      </c>
      <c r="B140" s="5" t="s">
        <v>19</v>
      </c>
      <c r="C140" s="7">
        <v>0</v>
      </c>
      <c r="D140" s="7">
        <v>0.2</v>
      </c>
      <c r="E140" s="7">
        <v>0.2</v>
      </c>
      <c r="F140" s="7">
        <f t="shared" si="5"/>
        <v>10</v>
      </c>
      <c r="G140" s="7">
        <v>0.2</v>
      </c>
      <c r="H140" s="14"/>
    </row>
    <row r="141" spans="1:8" x14ac:dyDescent="0.25">
      <c r="A141" s="13">
        <v>7</v>
      </c>
      <c r="B141" s="5" t="s">
        <v>20</v>
      </c>
      <c r="C141" s="7">
        <v>0.7</v>
      </c>
      <c r="D141" s="7">
        <v>0.2</v>
      </c>
      <c r="E141" s="7">
        <v>2.2000000000000002</v>
      </c>
      <c r="F141" s="7">
        <f t="shared" si="5"/>
        <v>110</v>
      </c>
      <c r="G141" s="7">
        <v>0</v>
      </c>
      <c r="H141" s="14"/>
    </row>
    <row r="142" spans="1:8" x14ac:dyDescent="0.25">
      <c r="A142" s="13">
        <v>8</v>
      </c>
      <c r="B142" s="5" t="s">
        <v>21</v>
      </c>
      <c r="C142" s="7"/>
      <c r="D142" s="7">
        <v>0</v>
      </c>
      <c r="E142" s="7">
        <v>0</v>
      </c>
      <c r="F142" s="7">
        <v>0</v>
      </c>
      <c r="G142" s="7">
        <v>0</v>
      </c>
      <c r="H142" s="14"/>
    </row>
    <row r="143" spans="1:8" x14ac:dyDescent="0.25">
      <c r="A143" s="13">
        <v>9</v>
      </c>
      <c r="B143" s="5" t="s">
        <v>22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14"/>
    </row>
    <row r="144" spans="1:8" x14ac:dyDescent="0.25">
      <c r="A144" s="13">
        <v>10</v>
      </c>
      <c r="B144" s="5" t="s">
        <v>38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14"/>
    </row>
    <row r="145" spans="1:8" x14ac:dyDescent="0.25">
      <c r="A145" s="13">
        <v>11</v>
      </c>
      <c r="B145" s="5" t="s">
        <v>39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14"/>
    </row>
    <row r="146" spans="1:8" x14ac:dyDescent="0.25">
      <c r="A146" s="2" t="s">
        <v>24</v>
      </c>
    </row>
    <row r="148" spans="1:8" x14ac:dyDescent="0.25">
      <c r="A148" s="16" t="s">
        <v>0</v>
      </c>
      <c r="B148" s="16"/>
      <c r="C148" s="16"/>
      <c r="D148" s="16"/>
      <c r="E148" s="16"/>
      <c r="F148" s="16"/>
      <c r="G148" s="16"/>
      <c r="H148" s="16"/>
    </row>
    <row r="149" spans="1:8" x14ac:dyDescent="0.25">
      <c r="A149" s="16" t="s">
        <v>40</v>
      </c>
      <c r="B149" s="16"/>
      <c r="C149" s="16"/>
      <c r="D149" s="16"/>
      <c r="E149" s="16"/>
      <c r="F149" s="16"/>
      <c r="G149" s="16"/>
      <c r="H149" s="16"/>
    </row>
    <row r="150" spans="1:8" x14ac:dyDescent="0.25">
      <c r="A150" s="16" t="s">
        <v>31</v>
      </c>
      <c r="B150" s="16"/>
      <c r="C150" s="16"/>
      <c r="D150" s="16"/>
      <c r="E150" s="16"/>
      <c r="F150" s="16"/>
      <c r="G150" s="16"/>
      <c r="H150" s="16"/>
    </row>
    <row r="151" spans="1:8" ht="15.75" thickBot="1" x14ac:dyDescent="0.3">
      <c r="A151" s="1"/>
      <c r="B151" s="1"/>
      <c r="C151" s="1"/>
      <c r="D151" s="1"/>
      <c r="E151" s="1"/>
      <c r="F151" s="1"/>
      <c r="G151" s="1"/>
      <c r="H151" s="1"/>
    </row>
    <row r="152" spans="1:8" ht="15.75" thickTop="1" x14ac:dyDescent="0.25">
      <c r="A152" s="17" t="s">
        <v>2</v>
      </c>
      <c r="B152" s="19" t="s">
        <v>3</v>
      </c>
      <c r="C152" s="8" t="s">
        <v>4</v>
      </c>
      <c r="D152" s="8" t="s">
        <v>4</v>
      </c>
      <c r="E152" s="8" t="s">
        <v>7</v>
      </c>
      <c r="F152" s="8" t="s">
        <v>9</v>
      </c>
      <c r="G152" s="8" t="s">
        <v>11</v>
      </c>
      <c r="H152" s="21" t="s">
        <v>12</v>
      </c>
    </row>
    <row r="153" spans="1:8" x14ac:dyDescent="0.25">
      <c r="A153" s="18"/>
      <c r="B153" s="20"/>
      <c r="C153" s="6" t="s">
        <v>5</v>
      </c>
      <c r="D153" s="6" t="s">
        <v>6</v>
      </c>
      <c r="E153" s="6" t="s">
        <v>8</v>
      </c>
      <c r="F153" s="6" t="s">
        <v>10</v>
      </c>
      <c r="G153" s="6" t="s">
        <v>5</v>
      </c>
      <c r="H153" s="22"/>
    </row>
    <row r="154" spans="1:8" x14ac:dyDescent="0.25">
      <c r="A154" s="9">
        <v>1</v>
      </c>
      <c r="B154" s="3">
        <v>2</v>
      </c>
      <c r="C154" s="3">
        <v>3</v>
      </c>
      <c r="D154" s="3">
        <v>4</v>
      </c>
      <c r="E154" s="3">
        <v>5</v>
      </c>
      <c r="F154" s="3">
        <v>6</v>
      </c>
      <c r="G154" s="3">
        <v>7</v>
      </c>
      <c r="H154" s="10">
        <v>8</v>
      </c>
    </row>
    <row r="155" spans="1:8" x14ac:dyDescent="0.25">
      <c r="A155" s="11"/>
      <c r="B155" s="4" t="s">
        <v>13</v>
      </c>
      <c r="C155" s="4"/>
      <c r="D155" s="4"/>
      <c r="E155" s="4"/>
      <c r="F155" s="4"/>
      <c r="G155" s="4"/>
      <c r="H155" s="12"/>
    </row>
    <row r="156" spans="1:8" x14ac:dyDescent="0.25">
      <c r="A156" s="13">
        <v>1</v>
      </c>
      <c r="B156" s="5" t="s">
        <v>14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14"/>
    </row>
    <row r="157" spans="1:8" x14ac:dyDescent="0.25">
      <c r="A157" s="13">
        <v>2</v>
      </c>
      <c r="B157" s="5" t="s">
        <v>15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14"/>
    </row>
    <row r="158" spans="1:8" x14ac:dyDescent="0.25">
      <c r="A158" s="13">
        <v>3</v>
      </c>
      <c r="B158" s="5" t="s">
        <v>16</v>
      </c>
      <c r="C158" s="7">
        <v>24.3</v>
      </c>
      <c r="D158" s="7">
        <v>20.3</v>
      </c>
      <c r="E158" s="7">
        <v>104.7</v>
      </c>
      <c r="F158" s="7">
        <f t="shared" ref="F158:F162" si="6">SUM(E158/D158*10)</f>
        <v>51.576354679802954</v>
      </c>
      <c r="G158" s="7">
        <v>0</v>
      </c>
      <c r="H158" s="14"/>
    </row>
    <row r="159" spans="1:8" x14ac:dyDescent="0.25">
      <c r="A159" s="13">
        <v>4</v>
      </c>
      <c r="B159" s="5" t="s">
        <v>17</v>
      </c>
      <c r="C159" s="7">
        <v>13.5</v>
      </c>
      <c r="D159" s="7">
        <v>15.6</v>
      </c>
      <c r="E159" s="7">
        <v>16.8</v>
      </c>
      <c r="F159" s="7">
        <f t="shared" si="6"/>
        <v>10.76923076923077</v>
      </c>
      <c r="G159" s="7">
        <v>149.6</v>
      </c>
      <c r="H159" s="14"/>
    </row>
    <row r="160" spans="1:8" x14ac:dyDescent="0.25">
      <c r="A160" s="13">
        <v>5</v>
      </c>
      <c r="B160" s="5" t="s">
        <v>18</v>
      </c>
      <c r="C160" s="7">
        <v>38.299999999999997</v>
      </c>
      <c r="D160" s="7">
        <v>45.3</v>
      </c>
      <c r="E160" s="7">
        <v>51.7</v>
      </c>
      <c r="F160" s="7">
        <f t="shared" si="6"/>
        <v>11.41280353200883</v>
      </c>
      <c r="G160" s="7">
        <v>139</v>
      </c>
      <c r="H160" s="14"/>
    </row>
    <row r="161" spans="1:8" x14ac:dyDescent="0.25">
      <c r="A161" s="13">
        <v>6</v>
      </c>
      <c r="B161" s="5" t="s">
        <v>19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14"/>
    </row>
    <row r="162" spans="1:8" x14ac:dyDescent="0.25">
      <c r="A162" s="13">
        <v>7</v>
      </c>
      <c r="B162" s="5" t="s">
        <v>20</v>
      </c>
      <c r="C162" s="7">
        <v>15.9</v>
      </c>
      <c r="D162" s="7">
        <v>21.3</v>
      </c>
      <c r="E162" s="7">
        <v>254.1</v>
      </c>
      <c r="F162" s="7">
        <f t="shared" si="6"/>
        <v>119.29577464788733</v>
      </c>
      <c r="G162" s="7">
        <v>31.4</v>
      </c>
      <c r="H162" s="14"/>
    </row>
    <row r="163" spans="1:8" x14ac:dyDescent="0.25">
      <c r="A163" s="13">
        <v>8</v>
      </c>
      <c r="B163" s="5" t="s">
        <v>21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14"/>
    </row>
    <row r="164" spans="1:8" x14ac:dyDescent="0.25">
      <c r="A164" s="13">
        <v>9</v>
      </c>
      <c r="B164" s="5" t="s">
        <v>22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14"/>
    </row>
    <row r="165" spans="1:8" x14ac:dyDescent="0.25">
      <c r="A165" s="13">
        <v>10</v>
      </c>
      <c r="B165" s="5" t="s">
        <v>38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14"/>
    </row>
    <row r="166" spans="1:8" x14ac:dyDescent="0.25">
      <c r="A166" s="13">
        <v>11</v>
      </c>
      <c r="B166" s="5" t="s">
        <v>39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14"/>
    </row>
    <row r="167" spans="1:8" x14ac:dyDescent="0.25">
      <c r="A167" s="2" t="s">
        <v>24</v>
      </c>
    </row>
    <row r="169" spans="1:8" x14ac:dyDescent="0.25">
      <c r="A169" s="16" t="s">
        <v>0</v>
      </c>
      <c r="B169" s="16"/>
      <c r="C169" s="16"/>
      <c r="D169" s="16"/>
      <c r="E169" s="16"/>
      <c r="F169" s="16"/>
      <c r="G169" s="16"/>
      <c r="H169" s="16"/>
    </row>
    <row r="170" spans="1:8" x14ac:dyDescent="0.25">
      <c r="A170" s="16" t="s">
        <v>40</v>
      </c>
      <c r="B170" s="16"/>
      <c r="C170" s="16"/>
      <c r="D170" s="16"/>
      <c r="E170" s="16"/>
      <c r="F170" s="16"/>
      <c r="G170" s="16"/>
      <c r="H170" s="16"/>
    </row>
    <row r="171" spans="1:8" x14ac:dyDescent="0.25">
      <c r="A171" s="16" t="s">
        <v>32</v>
      </c>
      <c r="B171" s="16"/>
      <c r="C171" s="16"/>
      <c r="D171" s="16"/>
      <c r="E171" s="16"/>
      <c r="F171" s="16"/>
      <c r="G171" s="16"/>
      <c r="H171" s="16"/>
    </row>
    <row r="172" spans="1:8" ht="15.75" thickBot="1" x14ac:dyDescent="0.3">
      <c r="A172" s="1"/>
      <c r="B172" s="1"/>
      <c r="C172" s="1"/>
      <c r="D172" s="1"/>
      <c r="E172" s="1"/>
      <c r="F172" s="1"/>
      <c r="G172" s="1"/>
      <c r="H172" s="1"/>
    </row>
    <row r="173" spans="1:8" ht="15.75" thickTop="1" x14ac:dyDescent="0.25">
      <c r="A173" s="17" t="s">
        <v>2</v>
      </c>
      <c r="B173" s="19" t="s">
        <v>3</v>
      </c>
      <c r="C173" s="8" t="s">
        <v>4</v>
      </c>
      <c r="D173" s="8" t="s">
        <v>4</v>
      </c>
      <c r="E173" s="8" t="s">
        <v>7</v>
      </c>
      <c r="F173" s="8" t="s">
        <v>9</v>
      </c>
      <c r="G173" s="8" t="s">
        <v>11</v>
      </c>
      <c r="H173" s="21" t="s">
        <v>12</v>
      </c>
    </row>
    <row r="174" spans="1:8" x14ac:dyDescent="0.25">
      <c r="A174" s="18"/>
      <c r="B174" s="20"/>
      <c r="C174" s="6" t="s">
        <v>5</v>
      </c>
      <c r="D174" s="6" t="s">
        <v>6</v>
      </c>
      <c r="E174" s="6" t="s">
        <v>8</v>
      </c>
      <c r="F174" s="6" t="s">
        <v>10</v>
      </c>
      <c r="G174" s="6" t="s">
        <v>5</v>
      </c>
      <c r="H174" s="22"/>
    </row>
    <row r="175" spans="1:8" x14ac:dyDescent="0.25">
      <c r="A175" s="9">
        <v>1</v>
      </c>
      <c r="B175" s="3">
        <v>2</v>
      </c>
      <c r="C175" s="3">
        <v>3</v>
      </c>
      <c r="D175" s="3">
        <v>4</v>
      </c>
      <c r="E175" s="3">
        <v>5</v>
      </c>
      <c r="F175" s="3">
        <v>6</v>
      </c>
      <c r="G175" s="3">
        <v>7</v>
      </c>
      <c r="H175" s="10">
        <v>8</v>
      </c>
    </row>
    <row r="176" spans="1:8" x14ac:dyDescent="0.25">
      <c r="A176" s="11"/>
      <c r="B176" s="4" t="s">
        <v>13</v>
      </c>
      <c r="C176" s="4"/>
      <c r="D176" s="4"/>
      <c r="E176" s="4"/>
      <c r="F176" s="4"/>
      <c r="G176" s="4"/>
      <c r="H176" s="12"/>
    </row>
    <row r="177" spans="1:8" x14ac:dyDescent="0.25">
      <c r="A177" s="13">
        <v>1</v>
      </c>
      <c r="B177" s="5" t="s">
        <v>14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14"/>
    </row>
    <row r="178" spans="1:8" x14ac:dyDescent="0.25">
      <c r="A178" s="13">
        <v>2</v>
      </c>
      <c r="B178" s="5" t="s">
        <v>15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14"/>
    </row>
    <row r="179" spans="1:8" x14ac:dyDescent="0.25">
      <c r="A179" s="13">
        <v>3</v>
      </c>
      <c r="B179" s="5" t="s">
        <v>16</v>
      </c>
      <c r="C179" s="7">
        <v>276</v>
      </c>
      <c r="D179" s="7">
        <v>409</v>
      </c>
      <c r="E179" s="7">
        <v>2140</v>
      </c>
      <c r="F179" s="7">
        <f t="shared" ref="F179:F184" si="7">SUM(E179/D179*10)</f>
        <v>52.322738386308068</v>
      </c>
      <c r="G179" s="7">
        <v>358</v>
      </c>
      <c r="H179" s="14"/>
    </row>
    <row r="180" spans="1:8" x14ac:dyDescent="0.25">
      <c r="A180" s="13">
        <v>4</v>
      </c>
      <c r="B180" s="5" t="s">
        <v>17</v>
      </c>
      <c r="C180" s="7">
        <v>167</v>
      </c>
      <c r="D180" s="7">
        <v>263</v>
      </c>
      <c r="E180" s="7">
        <v>286</v>
      </c>
      <c r="F180" s="7">
        <f t="shared" si="7"/>
        <v>10.874524714828897</v>
      </c>
      <c r="G180" s="7">
        <v>163</v>
      </c>
      <c r="H180" s="14"/>
    </row>
    <row r="181" spans="1:8" x14ac:dyDescent="0.25">
      <c r="A181" s="13">
        <v>5</v>
      </c>
      <c r="B181" s="5" t="s">
        <v>18</v>
      </c>
      <c r="C181" s="7">
        <v>6</v>
      </c>
      <c r="D181" s="7">
        <v>6</v>
      </c>
      <c r="E181" s="7">
        <v>6.5</v>
      </c>
      <c r="F181" s="7">
        <f t="shared" si="7"/>
        <v>10.833333333333332</v>
      </c>
      <c r="G181" s="7">
        <v>2</v>
      </c>
      <c r="H181" s="14"/>
    </row>
    <row r="182" spans="1:8" x14ac:dyDescent="0.25">
      <c r="A182" s="13">
        <v>6</v>
      </c>
      <c r="B182" s="5" t="s">
        <v>19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14"/>
    </row>
    <row r="183" spans="1:8" x14ac:dyDescent="0.25">
      <c r="A183" s="13">
        <v>7</v>
      </c>
      <c r="B183" s="5" t="s">
        <v>20</v>
      </c>
      <c r="C183" s="7">
        <v>48</v>
      </c>
      <c r="D183" s="7">
        <v>105</v>
      </c>
      <c r="E183" s="7">
        <v>1050</v>
      </c>
      <c r="F183" s="7">
        <f t="shared" si="7"/>
        <v>100</v>
      </c>
      <c r="G183" s="7">
        <v>99</v>
      </c>
      <c r="H183" s="14"/>
    </row>
    <row r="184" spans="1:8" x14ac:dyDescent="0.25">
      <c r="A184" s="13">
        <v>8</v>
      </c>
      <c r="B184" s="5" t="s">
        <v>21</v>
      </c>
      <c r="C184" s="7">
        <v>10</v>
      </c>
      <c r="D184" s="7">
        <v>7</v>
      </c>
      <c r="E184" s="7">
        <v>70</v>
      </c>
      <c r="F184" s="7">
        <f t="shared" si="7"/>
        <v>100</v>
      </c>
      <c r="G184" s="7">
        <v>11</v>
      </c>
      <c r="H184" s="14"/>
    </row>
    <row r="185" spans="1:8" x14ac:dyDescent="0.25">
      <c r="A185" s="13">
        <v>9</v>
      </c>
      <c r="B185" s="5" t="s">
        <v>22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14"/>
    </row>
    <row r="186" spans="1:8" x14ac:dyDescent="0.25">
      <c r="A186" s="13">
        <v>10</v>
      </c>
      <c r="B186" s="5" t="s">
        <v>38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14"/>
    </row>
    <row r="187" spans="1:8" x14ac:dyDescent="0.25">
      <c r="A187" s="13">
        <v>11</v>
      </c>
      <c r="B187" s="5" t="s">
        <v>39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14"/>
    </row>
    <row r="188" spans="1:8" x14ac:dyDescent="0.25">
      <c r="A188" s="2" t="s">
        <v>24</v>
      </c>
    </row>
    <row r="190" spans="1:8" x14ac:dyDescent="0.25">
      <c r="A190" s="16" t="s">
        <v>0</v>
      </c>
      <c r="B190" s="16"/>
      <c r="C190" s="16"/>
      <c r="D190" s="16"/>
      <c r="E190" s="16"/>
      <c r="F190" s="16"/>
      <c r="G190" s="16"/>
      <c r="H190" s="16"/>
    </row>
    <row r="191" spans="1:8" x14ac:dyDescent="0.25">
      <c r="A191" s="16" t="s">
        <v>40</v>
      </c>
      <c r="B191" s="16"/>
      <c r="C191" s="16"/>
      <c r="D191" s="16"/>
      <c r="E191" s="16"/>
      <c r="F191" s="16"/>
      <c r="G191" s="16"/>
      <c r="H191" s="16"/>
    </row>
    <row r="192" spans="1:8" x14ac:dyDescent="0.25">
      <c r="A192" s="16" t="s">
        <v>33</v>
      </c>
      <c r="B192" s="16"/>
      <c r="C192" s="16"/>
      <c r="D192" s="16"/>
      <c r="E192" s="16"/>
      <c r="F192" s="16"/>
      <c r="G192" s="16"/>
      <c r="H192" s="16"/>
    </row>
    <row r="193" spans="1:8" ht="15.75" thickBot="1" x14ac:dyDescent="0.3">
      <c r="A193" s="1"/>
      <c r="B193" s="1"/>
      <c r="C193" s="1"/>
      <c r="D193" s="1"/>
      <c r="E193" s="1"/>
      <c r="F193" s="1"/>
      <c r="G193" s="1"/>
      <c r="H193" s="1"/>
    </row>
    <row r="194" spans="1:8" ht="15.75" thickTop="1" x14ac:dyDescent="0.25">
      <c r="A194" s="17" t="s">
        <v>2</v>
      </c>
      <c r="B194" s="19" t="s">
        <v>3</v>
      </c>
      <c r="C194" s="8" t="s">
        <v>4</v>
      </c>
      <c r="D194" s="8" t="s">
        <v>4</v>
      </c>
      <c r="E194" s="8" t="s">
        <v>7</v>
      </c>
      <c r="F194" s="8" t="s">
        <v>9</v>
      </c>
      <c r="G194" s="8" t="s">
        <v>11</v>
      </c>
      <c r="H194" s="21" t="s">
        <v>12</v>
      </c>
    </row>
    <row r="195" spans="1:8" x14ac:dyDescent="0.25">
      <c r="A195" s="18"/>
      <c r="B195" s="20"/>
      <c r="C195" s="6" t="s">
        <v>5</v>
      </c>
      <c r="D195" s="6" t="s">
        <v>6</v>
      </c>
      <c r="E195" s="6" t="s">
        <v>8</v>
      </c>
      <c r="F195" s="6" t="s">
        <v>10</v>
      </c>
      <c r="G195" s="6" t="s">
        <v>5</v>
      </c>
      <c r="H195" s="22"/>
    </row>
    <row r="196" spans="1:8" x14ac:dyDescent="0.25">
      <c r="A196" s="9">
        <v>1</v>
      </c>
      <c r="B196" s="3">
        <v>2</v>
      </c>
      <c r="C196" s="3">
        <v>3</v>
      </c>
      <c r="D196" s="3">
        <v>4</v>
      </c>
      <c r="E196" s="3">
        <v>5</v>
      </c>
      <c r="F196" s="3">
        <v>6</v>
      </c>
      <c r="G196" s="3">
        <v>7</v>
      </c>
      <c r="H196" s="10">
        <v>8</v>
      </c>
    </row>
    <row r="197" spans="1:8" x14ac:dyDescent="0.25">
      <c r="A197" s="11"/>
      <c r="B197" s="4" t="s">
        <v>13</v>
      </c>
      <c r="C197" s="4"/>
      <c r="D197" s="4"/>
      <c r="E197" s="4"/>
      <c r="F197" s="4"/>
      <c r="G197" s="4"/>
      <c r="H197" s="12"/>
    </row>
    <row r="198" spans="1:8" x14ac:dyDescent="0.25">
      <c r="A198" s="13">
        <v>1</v>
      </c>
      <c r="B198" s="5" t="s">
        <v>14</v>
      </c>
      <c r="C198" s="7">
        <v>573.29999999999995</v>
      </c>
      <c r="D198" s="7">
        <v>1671.1</v>
      </c>
      <c r="E198" s="7">
        <v>12299.36</v>
      </c>
      <c r="F198" s="7">
        <f>SUM(E198/D198*10)</f>
        <v>73.600382981269831</v>
      </c>
      <c r="G198" s="7">
        <v>422.3</v>
      </c>
      <c r="H198" s="14"/>
    </row>
    <row r="199" spans="1:8" x14ac:dyDescent="0.25">
      <c r="A199" s="13">
        <v>2</v>
      </c>
      <c r="B199" s="5" t="s">
        <v>15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14"/>
    </row>
    <row r="200" spans="1:8" x14ac:dyDescent="0.25">
      <c r="A200" s="13">
        <v>3</v>
      </c>
      <c r="B200" s="5" t="s">
        <v>16</v>
      </c>
      <c r="C200" s="7">
        <v>90.5</v>
      </c>
      <c r="D200" s="7">
        <v>74.3</v>
      </c>
      <c r="E200" s="7">
        <v>479.5</v>
      </c>
      <c r="F200" s="7">
        <f t="shared" ref="F200:F201" si="8">SUM(E200/D200*10)</f>
        <v>64.535666218035004</v>
      </c>
      <c r="G200" s="7">
        <v>68</v>
      </c>
      <c r="H200" s="14"/>
    </row>
    <row r="201" spans="1:8" x14ac:dyDescent="0.25">
      <c r="A201" s="13">
        <v>4</v>
      </c>
      <c r="B201" s="5" t="s">
        <v>17</v>
      </c>
      <c r="C201" s="7">
        <v>52.3</v>
      </c>
      <c r="D201" s="7">
        <v>40</v>
      </c>
      <c r="E201" s="7">
        <v>49.09</v>
      </c>
      <c r="F201" s="7">
        <f t="shared" si="8"/>
        <v>12.272500000000001</v>
      </c>
      <c r="G201" s="7">
        <v>393</v>
      </c>
      <c r="H201" s="14"/>
    </row>
    <row r="202" spans="1:8" x14ac:dyDescent="0.25">
      <c r="A202" s="13">
        <v>5</v>
      </c>
      <c r="B202" s="5" t="s">
        <v>18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14"/>
    </row>
    <row r="203" spans="1:8" x14ac:dyDescent="0.25">
      <c r="A203" s="13">
        <v>6</v>
      </c>
      <c r="B203" s="5" t="s">
        <v>19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14"/>
    </row>
    <row r="204" spans="1:8" x14ac:dyDescent="0.25">
      <c r="A204" s="13">
        <v>7</v>
      </c>
      <c r="B204" s="5" t="s">
        <v>20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14"/>
    </row>
    <row r="205" spans="1:8" x14ac:dyDescent="0.25">
      <c r="A205" s="13">
        <v>8</v>
      </c>
      <c r="B205" s="5" t="s">
        <v>21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14"/>
    </row>
    <row r="206" spans="1:8" x14ac:dyDescent="0.25">
      <c r="A206" s="13">
        <v>9</v>
      </c>
      <c r="B206" s="5" t="s">
        <v>22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14"/>
    </row>
    <row r="207" spans="1:8" x14ac:dyDescent="0.25">
      <c r="A207" s="13">
        <v>10</v>
      </c>
      <c r="B207" s="5" t="s">
        <v>38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14"/>
    </row>
    <row r="208" spans="1:8" x14ac:dyDescent="0.25">
      <c r="A208" s="13">
        <v>11</v>
      </c>
      <c r="B208" s="5" t="s">
        <v>39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14"/>
    </row>
    <row r="209" spans="1:8" x14ac:dyDescent="0.25">
      <c r="A209" s="15"/>
      <c r="B209" s="4" t="s">
        <v>23</v>
      </c>
      <c r="C209" s="7"/>
      <c r="D209" s="7"/>
      <c r="E209" s="7"/>
      <c r="F209" s="7"/>
      <c r="G209" s="7"/>
      <c r="H209" s="14"/>
    </row>
    <row r="210" spans="1:8" x14ac:dyDescent="0.25">
      <c r="A210" s="2" t="s">
        <v>24</v>
      </c>
    </row>
    <row r="212" spans="1:8" x14ac:dyDescent="0.25">
      <c r="A212" s="16" t="s">
        <v>0</v>
      </c>
      <c r="B212" s="16"/>
      <c r="C212" s="16"/>
      <c r="D212" s="16"/>
      <c r="E212" s="16"/>
      <c r="F212" s="16"/>
      <c r="G212" s="16"/>
      <c r="H212" s="16"/>
    </row>
    <row r="213" spans="1:8" x14ac:dyDescent="0.25">
      <c r="A213" s="16" t="s">
        <v>40</v>
      </c>
      <c r="B213" s="16"/>
      <c r="C213" s="16"/>
      <c r="D213" s="16"/>
      <c r="E213" s="16"/>
      <c r="F213" s="16"/>
      <c r="G213" s="16"/>
      <c r="H213" s="16"/>
    </row>
    <row r="214" spans="1:8" x14ac:dyDescent="0.25">
      <c r="A214" s="16" t="s">
        <v>34</v>
      </c>
      <c r="B214" s="16"/>
      <c r="C214" s="16"/>
      <c r="D214" s="16"/>
      <c r="E214" s="16"/>
      <c r="F214" s="16"/>
      <c r="G214" s="16"/>
      <c r="H214" s="16"/>
    </row>
    <row r="215" spans="1:8" ht="15.75" thickBot="1" x14ac:dyDescent="0.3">
      <c r="A215" s="1"/>
      <c r="B215" s="1"/>
      <c r="C215" s="1"/>
      <c r="D215" s="1"/>
      <c r="E215" s="1"/>
      <c r="F215" s="1"/>
      <c r="G215" s="1"/>
      <c r="H215" s="1"/>
    </row>
    <row r="216" spans="1:8" ht="15.75" thickTop="1" x14ac:dyDescent="0.25">
      <c r="A216" s="17" t="s">
        <v>2</v>
      </c>
      <c r="B216" s="19" t="s">
        <v>3</v>
      </c>
      <c r="C216" s="8" t="s">
        <v>4</v>
      </c>
      <c r="D216" s="8" t="s">
        <v>4</v>
      </c>
      <c r="E216" s="8" t="s">
        <v>7</v>
      </c>
      <c r="F216" s="8" t="s">
        <v>9</v>
      </c>
      <c r="G216" s="8" t="s">
        <v>11</v>
      </c>
      <c r="H216" s="21" t="s">
        <v>12</v>
      </c>
    </row>
    <row r="217" spans="1:8" x14ac:dyDescent="0.25">
      <c r="A217" s="18"/>
      <c r="B217" s="20"/>
      <c r="C217" s="6" t="s">
        <v>5</v>
      </c>
      <c r="D217" s="6" t="s">
        <v>6</v>
      </c>
      <c r="E217" s="6" t="s">
        <v>8</v>
      </c>
      <c r="F217" s="6" t="s">
        <v>10</v>
      </c>
      <c r="G217" s="6" t="s">
        <v>5</v>
      </c>
      <c r="H217" s="22"/>
    </row>
    <row r="218" spans="1:8" x14ac:dyDescent="0.25">
      <c r="A218" s="9">
        <v>1</v>
      </c>
      <c r="B218" s="3">
        <v>2</v>
      </c>
      <c r="C218" s="3">
        <v>3</v>
      </c>
      <c r="D218" s="3">
        <v>4</v>
      </c>
      <c r="E218" s="3">
        <v>5</v>
      </c>
      <c r="F218" s="3">
        <v>6</v>
      </c>
      <c r="G218" s="3">
        <v>7</v>
      </c>
      <c r="H218" s="10">
        <v>8</v>
      </c>
    </row>
    <row r="219" spans="1:8" x14ac:dyDescent="0.25">
      <c r="A219" s="11"/>
      <c r="B219" s="4" t="s">
        <v>13</v>
      </c>
      <c r="C219" s="4"/>
      <c r="D219" s="4"/>
      <c r="E219" s="4"/>
      <c r="F219" s="4"/>
      <c r="G219" s="4"/>
      <c r="H219" s="12"/>
    </row>
    <row r="220" spans="1:8" x14ac:dyDescent="0.25">
      <c r="A220" s="13">
        <v>1</v>
      </c>
      <c r="B220" s="5" t="s">
        <v>14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14"/>
    </row>
    <row r="221" spans="1:8" x14ac:dyDescent="0.25">
      <c r="A221" s="13">
        <v>2</v>
      </c>
      <c r="B221" s="5" t="s">
        <v>15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14"/>
    </row>
    <row r="222" spans="1:8" x14ac:dyDescent="0.25">
      <c r="A222" s="13">
        <v>3</v>
      </c>
      <c r="B222" s="5" t="s">
        <v>16</v>
      </c>
      <c r="C222" s="7">
        <v>18.399999999999999</v>
      </c>
      <c r="D222" s="7">
        <v>5.3</v>
      </c>
      <c r="E222" s="7">
        <v>27.5</v>
      </c>
      <c r="F222" s="7">
        <f t="shared" ref="F222:F229" si="9">SUM(E222/D222*10)</f>
        <v>51.886792452830193</v>
      </c>
      <c r="G222" s="7">
        <v>13.8</v>
      </c>
      <c r="H222" s="14"/>
    </row>
    <row r="223" spans="1:8" x14ac:dyDescent="0.25">
      <c r="A223" s="13">
        <v>4</v>
      </c>
      <c r="B223" s="5" t="s">
        <v>17</v>
      </c>
      <c r="C223" s="7">
        <v>15.7</v>
      </c>
      <c r="D223" s="7">
        <v>11.5</v>
      </c>
      <c r="E223" s="7">
        <v>12.96</v>
      </c>
      <c r="F223" s="7">
        <f t="shared" si="9"/>
        <v>11.269565217391303</v>
      </c>
      <c r="G223" s="7">
        <v>3</v>
      </c>
      <c r="H223" s="14"/>
    </row>
    <row r="224" spans="1:8" x14ac:dyDescent="0.25">
      <c r="A224" s="13">
        <v>5</v>
      </c>
      <c r="B224" s="5" t="s">
        <v>18</v>
      </c>
      <c r="C224" s="7">
        <v>0</v>
      </c>
      <c r="D224" s="7">
        <v>0</v>
      </c>
      <c r="E224" s="7">
        <v>0</v>
      </c>
      <c r="F224" s="7">
        <v>0</v>
      </c>
      <c r="G224" s="7">
        <v>0.2</v>
      </c>
      <c r="H224" s="14"/>
    </row>
    <row r="225" spans="1:8" x14ac:dyDescent="0.25">
      <c r="A225" s="13">
        <v>6</v>
      </c>
      <c r="B225" s="5" t="s">
        <v>19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14"/>
    </row>
    <row r="226" spans="1:8" x14ac:dyDescent="0.25">
      <c r="A226" s="13">
        <v>7</v>
      </c>
      <c r="B226" s="5" t="s">
        <v>20</v>
      </c>
      <c r="C226" s="7">
        <v>5.3</v>
      </c>
      <c r="D226" s="7">
        <v>6.5</v>
      </c>
      <c r="E226" s="7">
        <v>84.3</v>
      </c>
      <c r="F226" s="7">
        <f t="shared" si="9"/>
        <v>129.69230769230768</v>
      </c>
      <c r="G226" s="7">
        <v>4</v>
      </c>
      <c r="H226" s="14"/>
    </row>
    <row r="227" spans="1:8" x14ac:dyDescent="0.25">
      <c r="A227" s="13">
        <v>8</v>
      </c>
      <c r="B227" s="5" t="s">
        <v>21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14"/>
    </row>
    <row r="228" spans="1:8" x14ac:dyDescent="0.25">
      <c r="A228" s="13">
        <v>9</v>
      </c>
      <c r="B228" s="5" t="s">
        <v>22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14"/>
    </row>
    <row r="229" spans="1:8" x14ac:dyDescent="0.25">
      <c r="A229" s="13">
        <v>10</v>
      </c>
      <c r="B229" s="5" t="s">
        <v>38</v>
      </c>
      <c r="C229" s="7">
        <v>0</v>
      </c>
      <c r="D229" s="7">
        <v>0.8</v>
      </c>
      <c r="E229" s="7">
        <v>1.35</v>
      </c>
      <c r="F229" s="7">
        <f t="shared" si="9"/>
        <v>16.875</v>
      </c>
      <c r="G229" s="7">
        <v>0.8</v>
      </c>
      <c r="H229" s="14"/>
    </row>
    <row r="230" spans="1:8" x14ac:dyDescent="0.25">
      <c r="A230" s="13">
        <v>11</v>
      </c>
      <c r="B230" s="5" t="s">
        <v>39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14"/>
    </row>
    <row r="231" spans="1:8" x14ac:dyDescent="0.25">
      <c r="A231" s="2" t="s">
        <v>24</v>
      </c>
    </row>
    <row r="233" spans="1:8" x14ac:dyDescent="0.25">
      <c r="A233" s="16" t="s">
        <v>37</v>
      </c>
      <c r="B233" s="16"/>
      <c r="C233" s="16"/>
      <c r="D233" s="16"/>
      <c r="E233" s="16"/>
      <c r="F233" s="16"/>
      <c r="G233" s="16"/>
      <c r="H233" s="16"/>
    </row>
    <row r="234" spans="1:8" x14ac:dyDescent="0.25">
      <c r="A234" s="16" t="s">
        <v>40</v>
      </c>
      <c r="B234" s="16"/>
      <c r="C234" s="16"/>
      <c r="D234" s="16"/>
      <c r="E234" s="16"/>
      <c r="F234" s="16"/>
      <c r="G234" s="16"/>
      <c r="H234" s="16"/>
    </row>
    <row r="235" spans="1:8" x14ac:dyDescent="0.25">
      <c r="A235" s="16" t="s">
        <v>35</v>
      </c>
      <c r="B235" s="16"/>
      <c r="C235" s="16"/>
      <c r="D235" s="16"/>
      <c r="E235" s="16"/>
      <c r="F235" s="16"/>
      <c r="G235" s="16"/>
      <c r="H235" s="16"/>
    </row>
    <row r="236" spans="1:8" x14ac:dyDescent="0.25">
      <c r="A236" s="16" t="s">
        <v>36</v>
      </c>
      <c r="B236" s="16"/>
      <c r="C236" s="16"/>
      <c r="D236" s="16"/>
      <c r="E236" s="16"/>
      <c r="F236" s="16"/>
      <c r="G236" s="16"/>
      <c r="H236" s="16"/>
    </row>
    <row r="237" spans="1:8" ht="15.75" thickBot="1" x14ac:dyDescent="0.3">
      <c r="A237" s="1"/>
      <c r="B237" s="1"/>
      <c r="C237" s="1"/>
      <c r="D237" s="1"/>
      <c r="E237" s="1"/>
      <c r="F237" s="1"/>
      <c r="G237" s="1"/>
      <c r="H237" s="1"/>
    </row>
    <row r="238" spans="1:8" ht="15.75" thickTop="1" x14ac:dyDescent="0.25">
      <c r="A238" s="17" t="s">
        <v>2</v>
      </c>
      <c r="B238" s="19" t="s">
        <v>3</v>
      </c>
      <c r="C238" s="8" t="s">
        <v>4</v>
      </c>
      <c r="D238" s="8" t="s">
        <v>4</v>
      </c>
      <c r="E238" s="8" t="s">
        <v>7</v>
      </c>
      <c r="F238" s="8" t="s">
        <v>9</v>
      </c>
      <c r="G238" s="8" t="s">
        <v>11</v>
      </c>
      <c r="H238" s="21" t="s">
        <v>12</v>
      </c>
    </row>
    <row r="239" spans="1:8" x14ac:dyDescent="0.25">
      <c r="A239" s="18"/>
      <c r="B239" s="20"/>
      <c r="C239" s="6" t="s">
        <v>5</v>
      </c>
      <c r="D239" s="6" t="s">
        <v>6</v>
      </c>
      <c r="E239" s="6" t="s">
        <v>8</v>
      </c>
      <c r="F239" s="6" t="s">
        <v>10</v>
      </c>
      <c r="G239" s="6" t="s">
        <v>5</v>
      </c>
      <c r="H239" s="22"/>
    </row>
    <row r="240" spans="1:8" x14ac:dyDescent="0.25">
      <c r="A240" s="9">
        <v>1</v>
      </c>
      <c r="B240" s="3">
        <v>2</v>
      </c>
      <c r="C240" s="3">
        <v>3</v>
      </c>
      <c r="D240" s="3">
        <v>4</v>
      </c>
      <c r="E240" s="3">
        <v>5</v>
      </c>
      <c r="F240" s="3">
        <v>6</v>
      </c>
      <c r="G240" s="3">
        <v>7</v>
      </c>
      <c r="H240" s="10">
        <v>8</v>
      </c>
    </row>
    <row r="241" spans="1:8" x14ac:dyDescent="0.25">
      <c r="A241" s="11"/>
      <c r="B241" s="4" t="s">
        <v>13</v>
      </c>
      <c r="C241" s="4"/>
      <c r="D241" s="4"/>
      <c r="E241" s="4"/>
      <c r="F241" s="4"/>
      <c r="G241" s="4"/>
      <c r="H241" s="12"/>
    </row>
    <row r="242" spans="1:8" x14ac:dyDescent="0.25">
      <c r="A242" s="13">
        <v>1</v>
      </c>
      <c r="B242" s="5" t="s">
        <v>14</v>
      </c>
      <c r="C242" s="7">
        <f>SUM(C9+C30+C51+C72+C93+C114+C135+C156+C177+C198+C220)</f>
        <v>2209.5</v>
      </c>
      <c r="D242" s="7">
        <f t="shared" ref="C242:E252" si="10">SUM(D9+D30+D51+D72+D93+D114+D135+D156+D177+D198+D220)</f>
        <v>3364.1</v>
      </c>
      <c r="E242" s="7">
        <f t="shared" si="10"/>
        <v>24491.379999999997</v>
      </c>
      <c r="F242" s="7">
        <f>SUM(E242/D242*10)</f>
        <v>72.802175916292612</v>
      </c>
      <c r="G242" s="7">
        <f t="shared" ref="G242:G252" si="11">SUM(G9+G30+G51+G72+G93+G114+G135+G156+G177+G198+G220)</f>
        <v>2727.9000000000005</v>
      </c>
      <c r="H242" s="14"/>
    </row>
    <row r="243" spans="1:8" x14ac:dyDescent="0.25">
      <c r="A243" s="13">
        <v>2</v>
      </c>
      <c r="B243" s="5" t="s">
        <v>15</v>
      </c>
      <c r="C243" s="7">
        <f t="shared" si="10"/>
        <v>3</v>
      </c>
      <c r="D243" s="7">
        <f t="shared" si="10"/>
        <v>3.6</v>
      </c>
      <c r="E243" s="7">
        <f t="shared" si="10"/>
        <v>21.5</v>
      </c>
      <c r="F243" s="7">
        <f t="shared" ref="F243:F252" si="12">SUM(E243/D243*10)</f>
        <v>59.722222222222221</v>
      </c>
      <c r="G243" s="7">
        <f t="shared" si="11"/>
        <v>3.6</v>
      </c>
      <c r="H243" s="14"/>
    </row>
    <row r="244" spans="1:8" x14ac:dyDescent="0.25">
      <c r="A244" s="13">
        <v>3</v>
      </c>
      <c r="B244" s="5" t="s">
        <v>16</v>
      </c>
      <c r="C244" s="7">
        <f t="shared" si="10"/>
        <v>1501.6000000000001</v>
      </c>
      <c r="D244" s="7">
        <f t="shared" si="10"/>
        <v>1104.0999999999999</v>
      </c>
      <c r="E244" s="7">
        <f t="shared" si="10"/>
        <v>6072.91</v>
      </c>
      <c r="F244" s="7">
        <f t="shared" si="12"/>
        <v>55.003260574223354</v>
      </c>
      <c r="G244" s="7">
        <f t="shared" si="11"/>
        <v>825.09999999999991</v>
      </c>
      <c r="H244" s="14"/>
    </row>
    <row r="245" spans="1:8" x14ac:dyDescent="0.25">
      <c r="A245" s="13">
        <v>4</v>
      </c>
      <c r="B245" s="5" t="s">
        <v>17</v>
      </c>
      <c r="C245" s="7">
        <f t="shared" si="10"/>
        <v>282.59999999999997</v>
      </c>
      <c r="D245" s="7">
        <f t="shared" si="10"/>
        <v>370.6</v>
      </c>
      <c r="E245" s="7">
        <f t="shared" si="10"/>
        <v>410.60999999999996</v>
      </c>
      <c r="F245" s="7">
        <f t="shared" si="12"/>
        <v>11.079600647598486</v>
      </c>
      <c r="G245" s="7">
        <f t="shared" si="11"/>
        <v>737.8</v>
      </c>
      <c r="H245" s="14"/>
    </row>
    <row r="246" spans="1:8" x14ac:dyDescent="0.25">
      <c r="A246" s="13">
        <v>5</v>
      </c>
      <c r="B246" s="5" t="s">
        <v>18</v>
      </c>
      <c r="C246" s="7">
        <f t="shared" si="10"/>
        <v>490.8</v>
      </c>
      <c r="D246" s="7">
        <f t="shared" si="10"/>
        <v>501.8</v>
      </c>
      <c r="E246" s="7">
        <f t="shared" si="10"/>
        <v>524</v>
      </c>
      <c r="F246" s="7">
        <f t="shared" si="12"/>
        <v>10.442407333599045</v>
      </c>
      <c r="G246" s="7">
        <f t="shared" si="11"/>
        <v>286.39999999999998</v>
      </c>
      <c r="H246" s="14"/>
    </row>
    <row r="247" spans="1:8" x14ac:dyDescent="0.25">
      <c r="A247" s="13">
        <v>6</v>
      </c>
      <c r="B247" s="5" t="s">
        <v>19</v>
      </c>
      <c r="C247" s="7">
        <f t="shared" si="10"/>
        <v>0</v>
      </c>
      <c r="D247" s="7">
        <f t="shared" si="10"/>
        <v>0.2</v>
      </c>
      <c r="E247" s="7">
        <f t="shared" si="10"/>
        <v>0.2</v>
      </c>
      <c r="F247" s="7">
        <f t="shared" si="12"/>
        <v>10</v>
      </c>
      <c r="G247" s="7">
        <f t="shared" si="11"/>
        <v>0.5</v>
      </c>
      <c r="H247" s="14"/>
    </row>
    <row r="248" spans="1:8" x14ac:dyDescent="0.25">
      <c r="A248" s="13">
        <v>7</v>
      </c>
      <c r="B248" s="5" t="s">
        <v>20</v>
      </c>
      <c r="C248" s="23">
        <f t="shared" si="10"/>
        <v>86.2</v>
      </c>
      <c r="D248" s="23">
        <f t="shared" si="10"/>
        <v>145</v>
      </c>
      <c r="E248" s="23">
        <f t="shared" si="10"/>
        <v>1526.9199999999998</v>
      </c>
      <c r="F248" s="23">
        <f t="shared" si="12"/>
        <v>105.3048275862069</v>
      </c>
      <c r="G248" s="23">
        <f t="shared" si="11"/>
        <v>147.80000000000001</v>
      </c>
      <c r="H248" s="14"/>
    </row>
    <row r="249" spans="1:8" x14ac:dyDescent="0.25">
      <c r="A249" s="13">
        <v>8</v>
      </c>
      <c r="B249" s="5" t="s">
        <v>21</v>
      </c>
      <c r="C249" s="7">
        <f t="shared" si="10"/>
        <v>18.5</v>
      </c>
      <c r="D249" s="7">
        <f t="shared" si="10"/>
        <v>13.1</v>
      </c>
      <c r="E249" s="7">
        <f t="shared" si="10"/>
        <v>132.9</v>
      </c>
      <c r="F249" s="7">
        <f t="shared" si="12"/>
        <v>101.45038167938932</v>
      </c>
      <c r="G249" s="7">
        <f t="shared" si="11"/>
        <v>12.6</v>
      </c>
      <c r="H249" s="14"/>
    </row>
    <row r="250" spans="1:8" x14ac:dyDescent="0.25">
      <c r="A250" s="13">
        <v>9</v>
      </c>
      <c r="B250" s="5" t="s">
        <v>22</v>
      </c>
      <c r="C250" s="7">
        <f t="shared" si="10"/>
        <v>0</v>
      </c>
      <c r="D250" s="7">
        <f t="shared" si="10"/>
        <v>50.1</v>
      </c>
      <c r="E250" s="7">
        <f t="shared" si="10"/>
        <v>86</v>
      </c>
      <c r="F250" s="7">
        <f t="shared" si="12"/>
        <v>17.165668662674651</v>
      </c>
      <c r="G250" s="7">
        <f t="shared" si="11"/>
        <v>50.6</v>
      </c>
      <c r="H250" s="14"/>
    </row>
    <row r="251" spans="1:8" x14ac:dyDescent="0.25">
      <c r="A251" s="13">
        <v>10</v>
      </c>
      <c r="B251" s="5" t="s">
        <v>38</v>
      </c>
      <c r="C251" s="7">
        <f t="shared" si="10"/>
        <v>0</v>
      </c>
      <c r="D251" s="7">
        <f t="shared" si="10"/>
        <v>0.8</v>
      </c>
      <c r="E251" s="7">
        <f t="shared" si="10"/>
        <v>1.35</v>
      </c>
      <c r="F251" s="7">
        <f t="shared" si="12"/>
        <v>16.875</v>
      </c>
      <c r="G251" s="7">
        <f t="shared" si="11"/>
        <v>0.8</v>
      </c>
      <c r="H251" s="14"/>
    </row>
    <row r="252" spans="1:8" x14ac:dyDescent="0.25">
      <c r="A252" s="13">
        <v>11</v>
      </c>
      <c r="B252" s="5" t="s">
        <v>39</v>
      </c>
      <c r="C252" s="7">
        <f t="shared" si="10"/>
        <v>5.5</v>
      </c>
      <c r="D252" s="7">
        <f t="shared" si="10"/>
        <v>3.5</v>
      </c>
      <c r="E252" s="7">
        <f t="shared" si="10"/>
        <v>16</v>
      </c>
      <c r="F252" s="7">
        <f t="shared" si="12"/>
        <v>45.714285714285708</v>
      </c>
      <c r="G252" s="7">
        <f t="shared" si="11"/>
        <v>2</v>
      </c>
      <c r="H252" s="14"/>
    </row>
    <row r="253" spans="1:8" x14ac:dyDescent="0.25">
      <c r="A253" s="2" t="s">
        <v>24</v>
      </c>
    </row>
    <row r="255" spans="1:8" x14ac:dyDescent="0.25">
      <c r="F255">
        <f>134.62-101.45</f>
        <v>33.17</v>
      </c>
    </row>
    <row r="257" spans="2:4" x14ac:dyDescent="0.25">
      <c r="B257">
        <v>134.62</v>
      </c>
    </row>
    <row r="258" spans="2:4" x14ac:dyDescent="0.25">
      <c r="B258">
        <v>101.45</v>
      </c>
      <c r="C258">
        <f>B259/B257*100</f>
        <v>24.639726637943841</v>
      </c>
      <c r="D258">
        <f>B258/B257*100</f>
        <v>75.360273362056162</v>
      </c>
    </row>
    <row r="259" spans="2:4" x14ac:dyDescent="0.25">
      <c r="B259">
        <f>B257-B258</f>
        <v>33.17</v>
      </c>
      <c r="D259">
        <f>100-D258</f>
        <v>24.639726637943838</v>
      </c>
    </row>
  </sheetData>
  <mergeCells count="73">
    <mergeCell ref="A233:H233"/>
    <mergeCell ref="A234:H234"/>
    <mergeCell ref="A235:H235"/>
    <mergeCell ref="A236:H236"/>
    <mergeCell ref="A238:A239"/>
    <mergeCell ref="B238:B239"/>
    <mergeCell ref="H238:H239"/>
    <mergeCell ref="A212:H212"/>
    <mergeCell ref="A213:H213"/>
    <mergeCell ref="A214:H214"/>
    <mergeCell ref="A216:A217"/>
    <mergeCell ref="B216:B217"/>
    <mergeCell ref="H216:H217"/>
    <mergeCell ref="A190:H190"/>
    <mergeCell ref="A191:H191"/>
    <mergeCell ref="A192:H192"/>
    <mergeCell ref="A194:A195"/>
    <mergeCell ref="B194:B195"/>
    <mergeCell ref="H194:H195"/>
    <mergeCell ref="A169:H169"/>
    <mergeCell ref="A170:H170"/>
    <mergeCell ref="A171:H171"/>
    <mergeCell ref="A173:A174"/>
    <mergeCell ref="B173:B174"/>
    <mergeCell ref="H173:H174"/>
    <mergeCell ref="A148:H148"/>
    <mergeCell ref="A149:H149"/>
    <mergeCell ref="A150:H150"/>
    <mergeCell ref="A152:A153"/>
    <mergeCell ref="B152:B153"/>
    <mergeCell ref="H152:H153"/>
    <mergeCell ref="A127:H127"/>
    <mergeCell ref="A128:H128"/>
    <mergeCell ref="A129:H129"/>
    <mergeCell ref="A131:A132"/>
    <mergeCell ref="B131:B132"/>
    <mergeCell ref="H131:H132"/>
    <mergeCell ref="A106:H106"/>
    <mergeCell ref="A107:H107"/>
    <mergeCell ref="A108:H108"/>
    <mergeCell ref="A110:A111"/>
    <mergeCell ref="B110:B111"/>
    <mergeCell ref="H110:H111"/>
    <mergeCell ref="A85:H85"/>
    <mergeCell ref="A86:H86"/>
    <mergeCell ref="A87:H87"/>
    <mergeCell ref="A89:A90"/>
    <mergeCell ref="B89:B90"/>
    <mergeCell ref="H89:H90"/>
    <mergeCell ref="A64:H64"/>
    <mergeCell ref="A65:H65"/>
    <mergeCell ref="A66:H66"/>
    <mergeCell ref="A68:A69"/>
    <mergeCell ref="B68:B69"/>
    <mergeCell ref="H68:H69"/>
    <mergeCell ref="A43:H43"/>
    <mergeCell ref="A44:H44"/>
    <mergeCell ref="A45:H45"/>
    <mergeCell ref="A47:A48"/>
    <mergeCell ref="B47:B48"/>
    <mergeCell ref="H47:H48"/>
    <mergeCell ref="A22:H22"/>
    <mergeCell ref="A23:H23"/>
    <mergeCell ref="A24:H24"/>
    <mergeCell ref="A26:A27"/>
    <mergeCell ref="B26:B27"/>
    <mergeCell ref="H26:H27"/>
    <mergeCell ref="A1:H1"/>
    <mergeCell ref="A2:H2"/>
    <mergeCell ref="A3:H3"/>
    <mergeCell ref="A5:A6"/>
    <mergeCell ref="B5:B6"/>
    <mergeCell ref="H5:H6"/>
  </mergeCells>
  <pageMargins left="0.7" right="0.7" top="0.32" bottom="0.75" header="0.3" footer="0.3"/>
  <pageSetup paperSize="5" scale="72" orientation="portrait" horizontalDpi="4294967293" verticalDpi="0" r:id="rId1"/>
  <rowBreaks count="3" manualBreakCount="3">
    <brk id="84" max="16383" man="1"/>
    <brk id="168" max="16383" man="1"/>
    <brk id="2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Tan. Pangan </vt:lpstr>
      <vt:lpstr>Sheet3</vt:lpstr>
      <vt:lpstr>'Tan. Pangan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distan kp</cp:lastModifiedBy>
  <cp:lastPrinted>2024-04-26T01:28:50Z</cp:lastPrinted>
  <dcterms:created xsi:type="dcterms:W3CDTF">2021-03-03T02:20:57Z</dcterms:created>
  <dcterms:modified xsi:type="dcterms:W3CDTF">2024-07-16T04:18:04Z</dcterms:modified>
</cp:coreProperties>
</file>